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2"/>
  </bookViews>
  <sheets>
    <sheet name="Lot N°09 Page de garde" sheetId="2" r:id="rId1"/>
    <sheet name="Lot N°09 MENUISERIES METALLIQU" sheetId="3" r:id="rId2"/>
    <sheet name="Lot N°09 Prestations Supplémen" sheetId="4" r:id="rId3"/>
    <sheet name="Feuil1" sheetId="1" r:id="rId4"/>
  </sheets>
  <definedNames>
    <definedName name="_xlnm.Print_Titles" localSheetId="1">'Lot N°09 MENUISERIES METALLIQU'!$1:$1</definedName>
    <definedName name="_xlnm.Print_Titles" localSheetId="2">'Lot N°09 Prestations Supplémen'!$1:$1</definedName>
    <definedName name="_xlnm.Print_Area" localSheetId="1">'Lot N°09 MENUISERIES METALLIQU'!$A$1:$F$23</definedName>
    <definedName name="_xlnm.Print_Area" localSheetId="2">'Lot N°09 Prestations Supplémen'!$A$1:$F$11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9" i="4"/>
  <c r="F8" i="4"/>
  <c r="B9" i="4"/>
  <c r="F4" i="4"/>
  <c r="F22" i="3"/>
  <c r="F21" i="3"/>
  <c r="F20" i="3"/>
  <c r="B21" i="3"/>
  <c r="F16" i="3"/>
  <c r="F15" i="3"/>
  <c r="F12" i="3"/>
  <c r="F10" i="3"/>
  <c r="F6" i="3"/>
  <c r="F5" i="3"/>
</calcChain>
</file>

<file path=xl/sharedStrings.xml><?xml version="1.0" encoding="utf-8"?>
<sst xmlns="http://schemas.openxmlformats.org/spreadsheetml/2006/main" count="75" uniqueCount="50">
  <si>
    <t>U</t>
  </si>
  <si>
    <t>Quantité</t>
  </si>
  <si>
    <t>Prix HT en €</t>
  </si>
  <si>
    <t>Total Ht en €</t>
  </si>
  <si>
    <t>CH2</t>
  </si>
  <si>
    <t>B</t>
  </si>
  <si>
    <t>MENUISERIES ALUMINIUM</t>
  </si>
  <si>
    <t>CH3</t>
  </si>
  <si>
    <t>2</t>
  </si>
  <si>
    <t>Cloisons vitrées</t>
  </si>
  <si>
    <t xml:space="preserve">2 1 </t>
  </si>
  <si>
    <t xml:space="preserve">U    </t>
  </si>
  <si>
    <t>ART</t>
  </si>
  <si>
    <t>001-A251</t>
  </si>
  <si>
    <t xml:space="preserve">2 2 </t>
  </si>
  <si>
    <t xml:space="preserve">u    </t>
  </si>
  <si>
    <t>001-A253</t>
  </si>
  <si>
    <t>Ensemble porte vitrée</t>
  </si>
  <si>
    <t>Dimensions 1480x2500mm - 1 ouvrant + 1 fixe</t>
  </si>
  <si>
    <t>3</t>
  </si>
  <si>
    <t>Menuiseries aluminium exterieures</t>
  </si>
  <si>
    <t xml:space="preserve">3 1 </t>
  </si>
  <si>
    <t>002-B461</t>
  </si>
  <si>
    <t>Fenêtre ouverture à soufflet aluminium - EV1</t>
  </si>
  <si>
    <t>Dimensions 1100x500mm(Ht) - 1 ouvrant à soufflet</t>
  </si>
  <si>
    <t xml:space="preserve">3 2 </t>
  </si>
  <si>
    <t>002-B462</t>
  </si>
  <si>
    <t>Fenêtre ouverture à soufflet aluminium - EV2</t>
  </si>
  <si>
    <t>Dimensions 500x500mm(Ht) - 1 ouvrant à soufflet</t>
  </si>
  <si>
    <t>4</t>
  </si>
  <si>
    <t>Portes métalliques acier</t>
  </si>
  <si>
    <t xml:space="preserve">4 1 </t>
  </si>
  <si>
    <t>002-B460</t>
  </si>
  <si>
    <t>Bloc porte acier thermolaqué isolé 93x204 - REI 30</t>
  </si>
  <si>
    <t xml:space="preserve">4 2 </t>
  </si>
  <si>
    <t>002-B459</t>
  </si>
  <si>
    <t>Bloc porte métallique + imposte perforée - PM1</t>
  </si>
  <si>
    <t>Dimensions 1000x2800mm</t>
  </si>
  <si>
    <t>TOTHT</t>
  </si>
  <si>
    <t>Montant HT du Lot N°09 MENUISERIES METALLIQUES - SERRURERIE</t>
  </si>
  <si>
    <t>TVA</t>
  </si>
  <si>
    <t>20</t>
  </si>
  <si>
    <t>TOTTTC</t>
  </si>
  <si>
    <t>Montant TTC</t>
  </si>
  <si>
    <t>C</t>
  </si>
  <si>
    <t xml:space="preserve">1 </t>
  </si>
  <si>
    <t xml:space="preserve">ens  </t>
  </si>
  <si>
    <t>002-B471</t>
  </si>
  <si>
    <t xml:space="preserve">Auvent vitré </t>
  </si>
  <si>
    <t>Dimensions 4880x3270mm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</si>
</sst>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4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3" borderId="0" xfId="11" applyBorder="1">
      <alignment horizontal="left" vertical="top" wrapText="1"/>
    </xf>
    <xf numFmtId="49" fontId="2" fillId="2" borderId="0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right" vertical="top"/>
    </xf>
    <xf numFmtId="0" fontId="0" fillId="2" borderId="13" xfId="0" applyFill="1" applyBorder="1" applyAlignment="1" applyProtection="1">
      <alignment horizontal="right" vertical="top"/>
    </xf>
    <xf numFmtId="0" fontId="2" fillId="4" borderId="4" xfId="2" applyFont="1" applyFill="1" applyBorder="1">
      <alignment horizontal="left" vertical="top" wrapText="1"/>
    </xf>
    <xf numFmtId="0" fontId="2" fillId="3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49" fontId="2" fillId="2" borderId="9" xfId="0" applyNumberFormat="1" applyFont="1" applyFill="1" applyBorder="1" applyProtection="1">
      <alignment vertical="top"/>
    </xf>
    <xf numFmtId="49" fontId="2" fillId="2" borderId="10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  <xf numFmtId="0" fontId="2" fillId="4" borderId="14" xfId="2" applyFont="1" applyFill="1" applyBorder="1">
      <alignment horizontal="left" vertical="top" wrapText="1"/>
    </xf>
    <xf numFmtId="0" fontId="2" fillId="2" borderId="14" xfId="2" applyFont="1" applyBorder="1">
      <alignment horizontal="left" vertical="top" wrapText="1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121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09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122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123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124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125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N°09 MENUISERIES METALLIQUES - SERRURERIE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126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127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128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129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130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13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132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1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134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135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2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3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4" t="s">
        <v>8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5" t="s">
        <v>10</v>
      </c>
      <c r="B5" s="18" t="s">
        <v>9</v>
      </c>
      <c r="C5" s="10" t="s">
        <v>11</v>
      </c>
      <c r="D5" s="13">
        <v>1</v>
      </c>
      <c r="E5" s="15"/>
      <c r="F5" s="14">
        <f>ROUND(D5*E5,2)</f>
        <v>0</v>
      </c>
      <c r="ZY5" s="1" t="s">
        <v>12</v>
      </c>
      <c r="ZZ5" s="2" t="s">
        <v>13</v>
      </c>
    </row>
    <row r="6" spans="1:702" x14ac:dyDescent="0.25">
      <c r="A6" s="25" t="s">
        <v>14</v>
      </c>
      <c r="B6" s="18" t="s">
        <v>17</v>
      </c>
      <c r="C6" s="10" t="s">
        <v>15</v>
      </c>
      <c r="D6" s="13">
        <v>1</v>
      </c>
      <c r="E6" s="15"/>
      <c r="F6" s="14">
        <f>ROUND(D6*E6,2)</f>
        <v>0</v>
      </c>
      <c r="ZY6" s="1" t="s">
        <v>12</v>
      </c>
      <c r="ZZ6" s="2" t="s">
        <v>16</v>
      </c>
    </row>
    <row r="7" spans="1:702" x14ac:dyDescent="0.25">
      <c r="A7" s="26"/>
      <c r="B7" s="18" t="s">
        <v>18</v>
      </c>
      <c r="C7" s="10"/>
      <c r="D7" s="12"/>
      <c r="E7" s="12"/>
      <c r="F7" s="11"/>
    </row>
    <row r="8" spans="1:702" x14ac:dyDescent="0.25">
      <c r="A8" s="26"/>
      <c r="B8" s="18"/>
      <c r="C8" s="10"/>
      <c r="D8" s="12"/>
      <c r="E8" s="12"/>
      <c r="F8" s="11"/>
    </row>
    <row r="9" spans="1:702" x14ac:dyDescent="0.25">
      <c r="A9" s="24" t="s">
        <v>19</v>
      </c>
      <c r="B9" s="17" t="s">
        <v>20</v>
      </c>
      <c r="C9" s="10"/>
      <c r="D9" s="12"/>
      <c r="E9" s="12"/>
      <c r="F9" s="11"/>
      <c r="ZY9" s="1" t="s">
        <v>7</v>
      </c>
      <c r="ZZ9" s="2"/>
    </row>
    <row r="10" spans="1:702" x14ac:dyDescent="0.25">
      <c r="A10" s="25" t="s">
        <v>21</v>
      </c>
      <c r="B10" s="18" t="s">
        <v>23</v>
      </c>
      <c r="C10" s="10" t="s">
        <v>11</v>
      </c>
      <c r="D10" s="13">
        <v>2</v>
      </c>
      <c r="E10" s="15"/>
      <c r="F10" s="14">
        <f>ROUND(D10*E10,2)</f>
        <v>0</v>
      </c>
      <c r="ZY10" s="1" t="s">
        <v>12</v>
      </c>
      <c r="ZZ10" s="2" t="s">
        <v>22</v>
      </c>
    </row>
    <row r="11" spans="1:702" x14ac:dyDescent="0.25">
      <c r="A11" s="26"/>
      <c r="B11" s="18" t="s">
        <v>24</v>
      </c>
      <c r="C11" s="10"/>
      <c r="D11" s="12"/>
      <c r="E11" s="12"/>
      <c r="F11" s="11"/>
    </row>
    <row r="12" spans="1:702" x14ac:dyDescent="0.25">
      <c r="A12" s="25" t="s">
        <v>25</v>
      </c>
      <c r="B12" s="18" t="s">
        <v>27</v>
      </c>
      <c r="C12" s="10" t="s">
        <v>11</v>
      </c>
      <c r="D12" s="13">
        <v>1</v>
      </c>
      <c r="E12" s="15"/>
      <c r="F12" s="14">
        <f>ROUND(D12*E12,2)</f>
        <v>0</v>
      </c>
      <c r="ZY12" s="1" t="s">
        <v>12</v>
      </c>
      <c r="ZZ12" s="2" t="s">
        <v>26</v>
      </c>
    </row>
    <row r="13" spans="1:702" x14ac:dyDescent="0.25">
      <c r="A13" s="26"/>
      <c r="B13" s="18" t="s">
        <v>28</v>
      </c>
      <c r="C13" s="10"/>
      <c r="D13" s="12"/>
      <c r="E13" s="12"/>
      <c r="F13" s="11"/>
    </row>
    <row r="14" spans="1:702" x14ac:dyDescent="0.25">
      <c r="A14" s="24" t="s">
        <v>29</v>
      </c>
      <c r="B14" s="17" t="s">
        <v>30</v>
      </c>
      <c r="C14" s="10"/>
      <c r="D14" s="12"/>
      <c r="E14" s="12"/>
      <c r="F14" s="11"/>
      <c r="ZY14" s="1" t="s">
        <v>7</v>
      </c>
      <c r="ZZ14" s="2"/>
    </row>
    <row r="15" spans="1:702" x14ac:dyDescent="0.25">
      <c r="A15" s="25" t="s">
        <v>31</v>
      </c>
      <c r="B15" s="18" t="s">
        <v>33</v>
      </c>
      <c r="C15" s="10" t="s">
        <v>15</v>
      </c>
      <c r="D15" s="13">
        <v>1</v>
      </c>
      <c r="E15" s="15"/>
      <c r="F15" s="14">
        <f>ROUND(D15*E15,2)</f>
        <v>0</v>
      </c>
      <c r="ZY15" s="1" t="s">
        <v>12</v>
      </c>
      <c r="ZZ15" s="2" t="s">
        <v>32</v>
      </c>
    </row>
    <row r="16" spans="1:702" x14ac:dyDescent="0.25">
      <c r="A16" s="25" t="s">
        <v>34</v>
      </c>
      <c r="B16" s="18" t="s">
        <v>36</v>
      </c>
      <c r="C16" s="10" t="s">
        <v>15</v>
      </c>
      <c r="D16" s="13">
        <v>1</v>
      </c>
      <c r="E16" s="15"/>
      <c r="F16" s="14">
        <f>ROUND(D16*E16,2)</f>
        <v>0</v>
      </c>
      <c r="ZY16" s="1" t="s">
        <v>12</v>
      </c>
      <c r="ZZ16" s="2" t="s">
        <v>35</v>
      </c>
    </row>
    <row r="17" spans="1:701" x14ac:dyDescent="0.25">
      <c r="A17" s="26"/>
      <c r="B17" s="18" t="s">
        <v>37</v>
      </c>
      <c r="C17" s="10"/>
      <c r="D17" s="12"/>
      <c r="E17" s="12"/>
      <c r="F17" s="11"/>
    </row>
    <row r="18" spans="1:701" x14ac:dyDescent="0.25">
      <c r="A18" s="27"/>
      <c r="B18" s="19"/>
      <c r="C18" s="20"/>
      <c r="D18" s="21"/>
      <c r="E18" s="21"/>
      <c r="F18" s="22"/>
    </row>
    <row r="20" spans="1:701" x14ac:dyDescent="0.25">
      <c r="B20" s="28" t="s">
        <v>39</v>
      </c>
      <c r="F20" s="31">
        <f>SUBTOTAL(109,F2:F18)</f>
        <v>0</v>
      </c>
      <c r="ZY20" s="1" t="s">
        <v>38</v>
      </c>
    </row>
    <row r="21" spans="1:701" x14ac:dyDescent="0.25">
      <c r="A21" s="29" t="s">
        <v>41</v>
      </c>
      <c r="B21" s="30" t="str">
        <f>CONCATENATE("TVA (",A21,"%)")</f>
        <v>TVA (20%)</v>
      </c>
      <c r="F21" s="31">
        <f>(F20*A21)/100</f>
        <v>0</v>
      </c>
      <c r="ZY21" s="1" t="s">
        <v>40</v>
      </c>
    </row>
    <row r="22" spans="1:701" x14ac:dyDescent="0.25">
      <c r="B22" s="28" t="s">
        <v>43</v>
      </c>
      <c r="F22" s="31">
        <f>F20+F21</f>
        <v>0</v>
      </c>
      <c r="ZY22" s="1" t="s">
        <v>42</v>
      </c>
    </row>
  </sheetData>
  <sheetProtection algorithmName="SHA-512" hashValue="c72uOOqDtYaMsVuxMG2MeKOABEh3yEiT9I1PJodaVjS0zbuZ0TyLXar34BNTP3FnCMgWTs/i4sTbyNMtSJBdyA==" saltValue="sBeTrwghgv4iUAHuFMKtCg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32" t="s">
        <v>44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33" t="s">
        <v>45</v>
      </c>
      <c r="B4" s="18" t="s">
        <v>48</v>
      </c>
      <c r="C4" s="10" t="s">
        <v>46</v>
      </c>
      <c r="D4" s="13">
        <v>1</v>
      </c>
      <c r="E4" s="15"/>
      <c r="F4" s="14">
        <f>ROUND(D4*E4,2)</f>
        <v>0</v>
      </c>
      <c r="ZY4" s="1" t="s">
        <v>12</v>
      </c>
      <c r="ZZ4" s="2" t="s">
        <v>47</v>
      </c>
    </row>
    <row r="5" spans="1:702" x14ac:dyDescent="0.25">
      <c r="A5" s="26"/>
      <c r="B5" s="18" t="s">
        <v>49</v>
      </c>
      <c r="C5" s="10"/>
      <c r="D5" s="12"/>
      <c r="E5" s="12"/>
      <c r="F5" s="11"/>
    </row>
    <row r="6" spans="1:702" x14ac:dyDescent="0.25">
      <c r="A6" s="27"/>
      <c r="B6" s="19"/>
      <c r="C6" s="20"/>
      <c r="D6" s="21"/>
      <c r="E6" s="21"/>
      <c r="F6" s="22"/>
    </row>
    <row r="8" spans="1:702" x14ac:dyDescent="0.25">
      <c r="B8" s="28" t="s">
        <v>39</v>
      </c>
      <c r="F8" s="31">
        <f>SUBTOTAL(109,F2:F6)</f>
        <v>0</v>
      </c>
      <c r="ZY8" s="1" t="s">
        <v>38</v>
      </c>
    </row>
    <row r="9" spans="1:702" x14ac:dyDescent="0.25">
      <c r="A9" s="29" t="s">
        <v>41</v>
      </c>
      <c r="B9" s="30" t="str">
        <f>CONCATENATE("TVA (",A9,"%)")</f>
        <v>TVA (20%)</v>
      </c>
      <c r="F9" s="31">
        <f>(F8*A9)/100</f>
        <v>0</v>
      </c>
      <c r="ZY9" s="1" t="s">
        <v>40</v>
      </c>
    </row>
    <row r="10" spans="1:702" x14ac:dyDescent="0.25">
      <c r="B10" s="28" t="s">
        <v>43</v>
      </c>
      <c r="F10" s="31">
        <f>F8+F9</f>
        <v>0</v>
      </c>
      <c r="ZY10" s="1" t="s">
        <v>42</v>
      </c>
    </row>
  </sheetData>
  <sheetProtection algorithmName="SHA-512" hashValue="8QOH3iShLFom7gZNaDKOk2cYuw3RM4NrHjgwLZajJVbYn5krLYja1jJaZKwfxkFUgJVdyy4IeiDZYb7baVteSw==" saltValue="HXz43DHd0H7fRQvf7p1cvA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N°09 Page de garde</vt:lpstr>
      <vt:lpstr>Lot N°09 MENUISERIES METALLIQU</vt:lpstr>
      <vt:lpstr>Lot N°09 Prestations Supplémen</vt:lpstr>
      <vt:lpstr>Feuil1</vt:lpstr>
      <vt:lpstr>'Lot N°09 MENUISERIES METALLIQU'!Impression_des_titres</vt:lpstr>
      <vt:lpstr>'Lot N°09 Prestations Supplémen'!Impression_des_titres</vt:lpstr>
      <vt:lpstr>'Lot N°09 MENUISERIES METALLIQU'!Zone_d_impression</vt:lpstr>
      <vt:lpstr>'Lot N°09 Prestations Supplémen'!Zone_d_impression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2017-12-21T14:56:45Z</dcterms:created>
  <dcterms:modified xsi:type="dcterms:W3CDTF">2017-12-21T14:57:00Z</dcterms:modified>
</cp:coreProperties>
</file>