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ffaire\13-13 MERCURY - Ecoles-Restructuration cuisine et création Préaux\03 - ETUDES\03E - DCE\Cuisine\DCE Définitif\"/>
    </mc:Choice>
  </mc:AlternateContent>
  <bookViews>
    <workbookView xWindow="0" yWindow="0" windowWidth="20460" windowHeight="8865" activeTab="2"/>
  </bookViews>
  <sheets>
    <sheet name="Lot N°04 Page de garde" sheetId="2" r:id="rId1"/>
    <sheet name="Lot N°04 MENUISERIES EXTERIEUR" sheetId="3" r:id="rId2"/>
    <sheet name="Lot N°04 Prestations Supplémen" sheetId="4" r:id="rId3"/>
    <sheet name="Feuil1" sheetId="1" r:id="rId4"/>
  </sheets>
  <definedNames>
    <definedName name="_xlnm.Print_Titles" localSheetId="1">'Lot N°04 MENUISERIES EXTERIEUR'!$1:$1</definedName>
    <definedName name="_xlnm.Print_Titles" localSheetId="2">'Lot N°04 Prestations Supplémen'!$1:$1</definedName>
    <definedName name="_xlnm.Print_Area" localSheetId="1">'Lot N°04 MENUISERIES EXTERIEUR'!$A$1:$F$47</definedName>
    <definedName name="_xlnm.Print_Area" localSheetId="2">'Lot N°04 Prestations Supplémen'!$A$1:$F$20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8" i="4"/>
  <c r="F17" i="4"/>
  <c r="B18" i="4"/>
  <c r="F13" i="4"/>
  <c r="F11" i="4"/>
  <c r="F9" i="4"/>
  <c r="F7" i="4"/>
  <c r="F5" i="4"/>
  <c r="F46" i="3"/>
  <c r="F45" i="3"/>
  <c r="F44" i="3"/>
  <c r="B45" i="3"/>
  <c r="F40" i="3"/>
  <c r="F38" i="3"/>
  <c r="F34" i="3"/>
  <c r="F32" i="3"/>
  <c r="F31" i="3"/>
  <c r="F29" i="3"/>
  <c r="F26" i="3"/>
  <c r="F22" i="3"/>
  <c r="F21" i="3"/>
  <c r="F20" i="3"/>
  <c r="F18" i="3"/>
  <c r="F14" i="3"/>
  <c r="F12" i="3"/>
  <c r="F10" i="3"/>
  <c r="F8" i="3"/>
  <c r="F7" i="3"/>
  <c r="F5" i="3"/>
</calcChain>
</file>

<file path=xl/sharedStrings.xml><?xml version="1.0" encoding="utf-8"?>
<sst xmlns="http://schemas.openxmlformats.org/spreadsheetml/2006/main" count="184" uniqueCount="120">
  <si>
    <t>U</t>
  </si>
  <si>
    <t>Quantité</t>
  </si>
  <si>
    <t>Prix HT en €</t>
  </si>
  <si>
    <t>Total Ht en €</t>
  </si>
  <si>
    <t>CH2</t>
  </si>
  <si>
    <t>B</t>
  </si>
  <si>
    <t>MENUISERIES EXTERIEURES BOIS</t>
  </si>
  <si>
    <t>CH3</t>
  </si>
  <si>
    <t>2</t>
  </si>
  <si>
    <t>Dépose de menuiseries existantes</t>
  </si>
  <si>
    <t xml:space="preserve">2 1 </t>
  </si>
  <si>
    <t xml:space="preserve">u    </t>
  </si>
  <si>
    <t>ART</t>
  </si>
  <si>
    <t>000-F291</t>
  </si>
  <si>
    <t>Dépose de portes, fenêtres bois existantes</t>
  </si>
  <si>
    <t>3</t>
  </si>
  <si>
    <t>Menuiseries bois extérieures</t>
  </si>
  <si>
    <t xml:space="preserve">3 1 </t>
  </si>
  <si>
    <t xml:space="preserve">U    </t>
  </si>
  <si>
    <t>002-B383</t>
  </si>
  <si>
    <t>Dépose et repose menuiserie extérieure existante</t>
  </si>
  <si>
    <t xml:space="preserve">3 2 </t>
  </si>
  <si>
    <t>002-B386</t>
  </si>
  <si>
    <t>Fenêtre vitrée bois type EV3</t>
  </si>
  <si>
    <t>Dimensions 1600x1975Ht - 2 Ouvrants + 1 fixe</t>
  </si>
  <si>
    <t xml:space="preserve">3 3 </t>
  </si>
  <si>
    <t>002-B384</t>
  </si>
  <si>
    <t>Ensemble vitré bois type EV4</t>
  </si>
  <si>
    <t>Dimensions 3350x2310Ht - 4 ouvrants + 2 fixes</t>
  </si>
  <si>
    <t xml:space="preserve">3 4 </t>
  </si>
  <si>
    <t>002-B385</t>
  </si>
  <si>
    <t>Ensemble vitré bois type EV5</t>
  </si>
  <si>
    <t>Dimensions 3360x2310Ht - 4 fixes</t>
  </si>
  <si>
    <t xml:space="preserve">3 5 </t>
  </si>
  <si>
    <t>002-B387</t>
  </si>
  <si>
    <t>Ensemble vitré bois type EV6</t>
  </si>
  <si>
    <t>Dimensions 1900x2940Ht - 2 Ouvrants + 1 Fixe</t>
  </si>
  <si>
    <t>***</t>
  </si>
  <si>
    <t>C</t>
  </si>
  <si>
    <t>MENUISERIES INTERIEURES BOIS</t>
  </si>
  <si>
    <t>4</t>
  </si>
  <si>
    <t>Bloc porte</t>
  </si>
  <si>
    <t xml:space="preserve">4 1 </t>
  </si>
  <si>
    <t>002-B389</t>
  </si>
  <si>
    <t>Bloc porte tierce (93+52)x204 stratifié sur huisserie métal - REI 30</t>
  </si>
  <si>
    <t>FP charnière + Protection bas de porte + Occulus rond</t>
  </si>
  <si>
    <t xml:space="preserve">4 2 </t>
  </si>
  <si>
    <t>002-B450</t>
  </si>
  <si>
    <t>Bloc porte simple 93x204 stratifié sur huisserie métal</t>
  </si>
  <si>
    <t xml:space="preserve">4 3 </t>
  </si>
  <si>
    <t>002-B591</t>
  </si>
  <si>
    <t>Bloc porte simple 93x204 stratifié sur huisserie métal - REI 30</t>
  </si>
  <si>
    <t xml:space="preserve">4 4 </t>
  </si>
  <si>
    <t>002-B388</t>
  </si>
  <si>
    <t>FP charnière + Protection bas de porte</t>
  </si>
  <si>
    <t>5</t>
  </si>
  <si>
    <t>Plinthes et moulures bois</t>
  </si>
  <si>
    <t>CH4</t>
  </si>
  <si>
    <t>5.1</t>
  </si>
  <si>
    <t>Plinthes bois</t>
  </si>
  <si>
    <t xml:space="preserve">5.1 1 </t>
  </si>
  <si>
    <t xml:space="preserve">ml   </t>
  </si>
  <si>
    <t>000-F935</t>
  </si>
  <si>
    <t>Plinthe medium à peindre</t>
  </si>
  <si>
    <t>Dimensions 10x120mm</t>
  </si>
  <si>
    <t>6</t>
  </si>
  <si>
    <t>Ouvrages de finitions</t>
  </si>
  <si>
    <t xml:space="preserve">6 1 </t>
  </si>
  <si>
    <t xml:space="preserve">m2   </t>
  </si>
  <si>
    <t>000-G164</t>
  </si>
  <si>
    <t>Habillages en stratifié massif</t>
  </si>
  <si>
    <t>Poteaux et gaines</t>
  </si>
  <si>
    <t xml:space="preserve">6 2 </t>
  </si>
  <si>
    <t>002-B390</t>
  </si>
  <si>
    <t>Habillages en stratifié massifs allèges</t>
  </si>
  <si>
    <t xml:space="preserve">6 3 </t>
  </si>
  <si>
    <t>002-B583</t>
  </si>
  <si>
    <t>Pictogramme</t>
  </si>
  <si>
    <t>Dimensions 150x150mm</t>
  </si>
  <si>
    <t xml:space="preserve">6 4 </t>
  </si>
  <si>
    <t>000-G200</t>
  </si>
  <si>
    <t>Couvre joint en medium</t>
  </si>
  <si>
    <t>Largeur 50mm</t>
  </si>
  <si>
    <t>D</t>
  </si>
  <si>
    <t>AGENCEMENT INTERIEUR</t>
  </si>
  <si>
    <t>7</t>
  </si>
  <si>
    <t>Cloisons, cabines et équipements en stratifié massif</t>
  </si>
  <si>
    <t xml:space="preserve">7 1 </t>
  </si>
  <si>
    <t>000-G117</t>
  </si>
  <si>
    <t>Cloisons en stratifié massif</t>
  </si>
  <si>
    <t>Epaisseur 13mm - Hauteur 2050mm</t>
  </si>
  <si>
    <t xml:space="preserve">7 2 </t>
  </si>
  <si>
    <t>000-G118</t>
  </si>
  <si>
    <t>Porte en stratifié massif</t>
  </si>
  <si>
    <t>Epaisseur 13mm - Dimensions 850x2050(ht)</t>
  </si>
  <si>
    <t>TOTHT</t>
  </si>
  <si>
    <t>Montant HT du Lot N°04 MENUISERIES EXTERIEURES ET INTERIEURES BOIS</t>
  </si>
  <si>
    <t>TVA</t>
  </si>
  <si>
    <t>20</t>
  </si>
  <si>
    <t>TOTTTC</t>
  </si>
  <si>
    <t>Montant TTC</t>
  </si>
  <si>
    <t>E</t>
  </si>
  <si>
    <t>8</t>
  </si>
  <si>
    <t>Stores intérieures</t>
  </si>
  <si>
    <t xml:space="preserve">8 1 </t>
  </si>
  <si>
    <t>002-B476</t>
  </si>
  <si>
    <t>Store occultation intérieur</t>
  </si>
  <si>
    <t>Dimensions 1600x2970mm</t>
  </si>
  <si>
    <t xml:space="preserve">8 2 </t>
  </si>
  <si>
    <t>002-B474</t>
  </si>
  <si>
    <t>Dimensions 880x2310mm</t>
  </si>
  <si>
    <t xml:space="preserve">8 3 </t>
  </si>
  <si>
    <t>002-B590</t>
  </si>
  <si>
    <t>Dimensions 1600x2310mm</t>
  </si>
  <si>
    <t xml:space="preserve">8 4 </t>
  </si>
  <si>
    <t>002-B473</t>
  </si>
  <si>
    <t>Dimensions 1600x1975mm</t>
  </si>
  <si>
    <t xml:space="preserve">8 5 </t>
  </si>
  <si>
    <t>002-B472</t>
  </si>
  <si>
    <t>Dimensions 1460x1975mm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</si>
</sst>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2" fillId="2" borderId="1">
      <alignment horizontal="left" vertical="top" wrapText="1"/>
    </xf>
    <xf numFmtId="0" fontId="2" fillId="2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3" fillId="4" borderId="2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5" fillId="3" borderId="2">
      <alignment horizontal="righ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49" fontId="8" fillId="2" borderId="0">
      <alignment vertical="top" wrapText="1"/>
    </xf>
    <xf numFmtId="49" fontId="2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</cellStyleXfs>
  <cellXfs count="33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4" xfId="0" applyNumberFormat="1" applyFont="1" applyFill="1" applyBorder="1" applyProtection="1">
      <alignment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49" fontId="0" fillId="2" borderId="9" xfId="0" applyNumberFormat="1" applyFill="1" applyBorder="1" applyProtection="1">
      <alignment vertical="top"/>
    </xf>
    <xf numFmtId="49" fontId="3" fillId="4" borderId="3" xfId="7" applyBorder="1">
      <alignment horizontal="left" vertical="top" wrapText="1"/>
    </xf>
    <xf numFmtId="0" fontId="0" fillId="2" borderId="6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4" fillId="3" borderId="0" xfId="11" applyBorder="1">
      <alignment horizontal="left" vertical="top" wrapText="1"/>
    </xf>
    <xf numFmtId="49" fontId="2" fillId="2" borderId="0" xfId="27" applyBorder="1">
      <alignment horizontal="left" vertical="top" wrapText="1"/>
    </xf>
    <xf numFmtId="49" fontId="4" fillId="3" borderId="0" xfId="15" applyBorder="1">
      <alignment horizontal="left" vertical="top" wrapText="1"/>
    </xf>
    <xf numFmtId="49" fontId="0" fillId="2" borderId="11" xfId="0" applyNumberFormat="1" applyFill="1" applyBorder="1" applyProtection="1">
      <alignment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right" vertical="top"/>
    </xf>
    <xf numFmtId="0" fontId="0" fillId="2" borderId="13" xfId="0" applyFill="1" applyBorder="1" applyAlignment="1" applyProtection="1">
      <alignment horizontal="right" vertical="top"/>
    </xf>
    <xf numFmtId="0" fontId="2" fillId="4" borderId="4" xfId="2" applyFont="1" applyFill="1" applyBorder="1">
      <alignment horizontal="left" vertical="top" wrapText="1"/>
    </xf>
    <xf numFmtId="0" fontId="2" fillId="3" borderId="9" xfId="2" applyFont="1" applyFill="1" applyBorder="1">
      <alignment horizontal="left" vertical="top" wrapText="1"/>
    </xf>
    <xf numFmtId="0" fontId="2" fillId="2" borderId="9" xfId="2" applyFont="1" applyBorder="1">
      <alignment horizontal="left" vertical="top" wrapText="1"/>
    </xf>
    <xf numFmtId="49" fontId="2" fillId="2" borderId="9" xfId="0" applyNumberFormat="1" applyFont="1" applyFill="1" applyBorder="1" applyProtection="1">
      <alignment vertical="top"/>
    </xf>
    <xf numFmtId="49" fontId="2" fillId="2" borderId="10" xfId="0" applyNumberFormat="1" applyFont="1" applyFill="1" applyBorder="1" applyProtection="1">
      <alignment vertical="top"/>
    </xf>
    <xf numFmtId="49" fontId="1" fillId="2" borderId="0" xfId="0" applyNumberFormat="1" applyFont="1" applyFill="1" applyProtection="1">
      <alignment vertical="top"/>
    </xf>
    <xf numFmtId="164" fontId="9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127000</xdr:rowOff>
    </xdr:from>
    <xdr:to>
      <xdr:col>1</xdr:col>
      <xdr:colOff>203200</xdr:colOff>
      <xdr:row>4</xdr:row>
      <xdr:rowOff>177800</xdr:rowOff>
    </xdr:to>
    <xdr:sp macro="" textlink="">
      <xdr:nvSpPr>
        <xdr:cNvPr id="2" name="Forme16"/>
        <xdr:cNvSpPr/>
      </xdr:nvSpPr>
      <xdr:spPr>
        <a:xfrm>
          <a:off x="152400" y="127000"/>
          <a:ext cx="812800" cy="812800"/>
        </a:xfrm>
        <a:prstGeom prst="rect">
          <a:avLst/>
        </a:prstGeom>
        <a:solidFill>
          <a:srgbClr val="000000"/>
        </a:solidFill>
        <a:ln w="3175" cmpd="sng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04</a:t>
          </a:r>
        </a:p>
      </xdr:txBody>
    </xdr:sp>
    <xdr:clientData/>
  </xdr:twoCellAnchor>
  <xdr:twoCellAnchor editAs="absolute">
    <xdr:from>
      <xdr:col>1</xdr:col>
      <xdr:colOff>190500</xdr:colOff>
      <xdr:row>1</xdr:row>
      <xdr:rowOff>12700</xdr:rowOff>
    </xdr:from>
    <xdr:to>
      <xdr:col>4</xdr:col>
      <xdr:colOff>457200</xdr:colOff>
      <xdr:row>4</xdr:row>
      <xdr:rowOff>177800</xdr:rowOff>
    </xdr:to>
    <xdr:sp macro="" textlink="">
      <xdr:nvSpPr>
        <xdr:cNvPr id="3" name="Forme17"/>
        <xdr:cNvSpPr/>
      </xdr:nvSpPr>
      <xdr:spPr>
        <a:xfrm>
          <a:off x="952500" y="203200"/>
          <a:ext cx="2552700" cy="7366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Décomposition du Prix Global et Forfaitaire</a:t>
          </a:r>
        </a:p>
      </xdr:txBody>
    </xdr:sp>
    <xdr:clientData/>
  </xdr:twoCellAnchor>
  <xdr:twoCellAnchor editAs="absolute">
    <xdr:from>
      <xdr:col>0</xdr:col>
      <xdr:colOff>152400</xdr:colOff>
      <xdr:row>7</xdr:row>
      <xdr:rowOff>25400</xdr:rowOff>
    </xdr:from>
    <xdr:to>
      <xdr:col>8</xdr:col>
      <xdr:colOff>571500</xdr:colOff>
      <xdr:row>12</xdr:row>
      <xdr:rowOff>63500</xdr:rowOff>
    </xdr:to>
    <xdr:sp macro="" textlink="">
      <xdr:nvSpPr>
        <xdr:cNvPr id="4" name="Forme18"/>
        <xdr:cNvSpPr/>
      </xdr:nvSpPr>
      <xdr:spPr>
        <a:xfrm>
          <a:off x="152400" y="1358900"/>
          <a:ext cx="6515100" cy="990600"/>
        </a:xfrm>
        <a:prstGeom prst="rect">
          <a:avLst/>
        </a:prstGeom>
        <a:solidFill>
          <a:srgbClr val="99CCFF"/>
        </a:solidFill>
        <a:ln w="22225" cmpd="sng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COMMUNE DE MERCURY
Restructuration de la cuisine, du restaurant et du bloc sanitaires du Groupe Scolaire Joseph TROLLIET
980 Route de Chevron - 73200 MERCURY</a:t>
          </a:r>
        </a:p>
      </xdr:txBody>
    </xdr:sp>
    <xdr:clientData/>
  </xdr:twoCellAnchor>
  <xdr:twoCellAnchor editAs="absolute">
    <xdr:from>
      <xdr:col>0</xdr:col>
      <xdr:colOff>241300</xdr:colOff>
      <xdr:row>4</xdr:row>
      <xdr:rowOff>177800</xdr:rowOff>
    </xdr:from>
    <xdr:to>
      <xdr:col>4</xdr:col>
      <xdr:colOff>457200</xdr:colOff>
      <xdr:row>6</xdr:row>
      <xdr:rowOff>76200</xdr:rowOff>
    </xdr:to>
    <xdr:sp macro="" textlink="">
      <xdr:nvSpPr>
        <xdr:cNvPr id="5" name="Forme19"/>
        <xdr:cNvSpPr/>
      </xdr:nvSpPr>
      <xdr:spPr>
        <a:xfrm>
          <a:off x="241300" y="939800"/>
          <a:ext cx="3263900" cy="2794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Version 01 DCE du 20/12/2017</a:t>
          </a:r>
        </a:p>
      </xdr:txBody>
    </xdr:sp>
    <xdr:clientData/>
  </xdr:twoCellAnchor>
  <xdr:twoCellAnchor editAs="absolute">
    <xdr:from>
      <xdr:col>0</xdr:col>
      <xdr:colOff>152400</xdr:colOff>
      <xdr:row>12</xdr:row>
      <xdr:rowOff>165100</xdr:rowOff>
    </xdr:from>
    <xdr:to>
      <xdr:col>8</xdr:col>
      <xdr:colOff>571500</xdr:colOff>
      <xdr:row>17</xdr:row>
      <xdr:rowOff>25400</xdr:rowOff>
    </xdr:to>
    <xdr:sp macro="" textlink="">
      <xdr:nvSpPr>
        <xdr:cNvPr id="6" name="Forme20"/>
        <xdr:cNvSpPr/>
      </xdr:nvSpPr>
      <xdr:spPr>
        <a:xfrm>
          <a:off x="152400" y="2451100"/>
          <a:ext cx="6515100" cy="812800"/>
        </a:xfrm>
        <a:prstGeom prst="rect">
          <a:avLst/>
        </a:prstGeom>
        <a:noFill/>
        <a:ln w="2222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N°04 MENUISERIES EXTERIEURES ET INTERIEURES BOIS</a:t>
          </a:r>
        </a:p>
      </xdr:txBody>
    </xdr:sp>
    <xdr:clientData/>
  </xdr:twoCellAnchor>
  <xdr:twoCellAnchor editAs="absolute">
    <xdr:from>
      <xdr:col>0</xdr:col>
      <xdr:colOff>330200</xdr:colOff>
      <xdr:row>17</xdr:row>
      <xdr:rowOff>63500</xdr:rowOff>
    </xdr:from>
    <xdr:to>
      <xdr:col>6</xdr:col>
      <xdr:colOff>635000</xdr:colOff>
      <xdr:row>48</xdr:row>
      <xdr:rowOff>12700</xdr:rowOff>
    </xdr:to>
    <xdr:sp macro="" textlink="">
      <xdr:nvSpPr>
        <xdr:cNvPr id="7" name="Forme21"/>
        <xdr:cNvSpPr/>
      </xdr:nvSpPr>
      <xdr:spPr>
        <a:xfrm>
          <a:off x="330200" y="3302000"/>
          <a:ext cx="4876800" cy="58547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**********************************
Maître d'ouvrage :
COMMUNE DE MERCURY
1209 Route de Chevron - 73200 MERCURY
Tel : 04.79.32.30.17 - Fax : 04.79.32.53.63
Email : mairie.mercury@wanadoo.fr
**********************************
Maitre d'oeuvre d'éxécution / Economiste / DET + OPC (Mandataire)  :
ACTE
137 chemin de la Charrette - 73200 ALBERTVILLE
Tel : 09.81.32.13.60 - Fax : 09.81.38.11.99 
Email : acte.sarl@gmail.com
**********************************
Architecte :
Nathalie CORNU
1560 Route du Collet de Tamié - 73200 MERCURY
Tel : 06.13.55.45.99 
Email : ncornu.archi@free.fr
**********************************
BET structures :
ET CONCEPT
67 Chemin de la Charette - 73200 ALBERTVILLE
Tel : 04.79.10.42.15 - Fax : 04.79.10.06.83 
Email : marc.chanut@groupe-stebat.fr
**********************************
BET fluides :
CENA INGENIERIE
725 Faubourg Montmélian - 73000 CHAMBERY
Tel : 04.79.75.00.43 - Fax : 04.79.70.28.11 
Email : felixfaure@cena-ingenierie.fr
**********************************
Bureau de contrôle :
APAVE SUDEUROPE - Agence de Chambéry
Parc d'activités Alpespace 
497 Avenue Léonard de Vinci - 73800 SAINTE HELENE DU LAC
Tel : 04.79.68.66.20 - Fax : 04.79.68.66.21
Email : eric.vachezseytoux@apave.com
**********************************
Coordinateur SPS :
SOCOTEC
47 Place Caffe - 73000 CHAMBERY
Tel : 04.79.69.47.09 - Fax : 04.79.62.52.15
Email : construction.chambery@socotec.com
</a:t>
          </a:r>
        </a:p>
      </xdr:txBody>
    </xdr:sp>
    <xdr:clientData/>
  </xdr:twoCellAnchor>
  <xdr:twoCellAnchor editAs="absolute">
    <xdr:from>
      <xdr:col>6</xdr:col>
      <xdr:colOff>173213</xdr:colOff>
      <xdr:row>22</xdr:row>
      <xdr:rowOff>25400</xdr:rowOff>
    </xdr:from>
    <xdr:to>
      <xdr:col>8</xdr:col>
      <xdr:colOff>334787</xdr:colOff>
      <xdr:row>25</xdr:row>
      <xdr:rowOff>50800</xdr:rowOff>
    </xdr:to>
    <xdr:pic>
      <xdr:nvPicPr>
        <xdr:cNvPr id="8" name="Forme2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213" y="4216400"/>
          <a:ext cx="1685574" cy="596900"/>
        </a:xfrm>
        <a:prstGeom prst="rect">
          <a:avLst/>
        </a:prstGeom>
      </xdr:spPr>
    </xdr:pic>
    <xdr:clientData/>
  </xdr:twoCellAnchor>
  <xdr:twoCellAnchor editAs="absolute">
    <xdr:from>
      <xdr:col>4</xdr:col>
      <xdr:colOff>736600</xdr:colOff>
      <xdr:row>1</xdr:row>
      <xdr:rowOff>139700</xdr:rowOff>
    </xdr:from>
    <xdr:to>
      <xdr:col>8</xdr:col>
      <xdr:colOff>368300</xdr:colOff>
      <xdr:row>5</xdr:row>
      <xdr:rowOff>152400</xdr:rowOff>
    </xdr:to>
    <xdr:sp macro="" textlink="">
      <xdr:nvSpPr>
        <xdr:cNvPr id="9" name="Forme23"/>
        <xdr:cNvSpPr/>
      </xdr:nvSpPr>
      <xdr:spPr>
        <a:xfrm>
          <a:off x="3784600" y="330200"/>
          <a:ext cx="2679700" cy="774700"/>
        </a:xfrm>
        <a:prstGeom prst="rect">
          <a:avLst/>
        </a:prstGeom>
        <a:noFill/>
        <a:ln w="158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Phase DCE
Dossier de Consultation
des Entreprises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127000</xdr:rowOff>
    </xdr:from>
    <xdr:to>
      <xdr:col>8</xdr:col>
      <xdr:colOff>673100</xdr:colOff>
      <xdr:row>49</xdr:row>
      <xdr:rowOff>101600</xdr:rowOff>
    </xdr:to>
    <xdr:sp macro="" textlink="">
      <xdr:nvSpPr>
        <xdr:cNvPr id="10" name="Forme24"/>
        <xdr:cNvSpPr/>
      </xdr:nvSpPr>
      <xdr:spPr>
        <a:xfrm>
          <a:off x="63500" y="9271000"/>
          <a:ext cx="6705600" cy="1651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Nos références 13-13 / Document rédigé par la société ACTE</a:t>
          </a:r>
        </a:p>
      </xdr:txBody>
    </xdr:sp>
    <xdr:clientData/>
  </xdr:twoCellAnchor>
  <xdr:twoCellAnchor editAs="absolute">
    <xdr:from>
      <xdr:col>6</xdr:col>
      <xdr:colOff>127000</xdr:colOff>
      <xdr:row>26</xdr:row>
      <xdr:rowOff>76200</xdr:rowOff>
    </xdr:from>
    <xdr:to>
      <xdr:col>8</xdr:col>
      <xdr:colOff>457200</xdr:colOff>
      <xdr:row>28</xdr:row>
      <xdr:rowOff>177800</xdr:rowOff>
    </xdr:to>
    <xdr:pic>
      <xdr:nvPicPr>
        <xdr:cNvPr id="11" name="Forme25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029200"/>
          <a:ext cx="1854200" cy="4826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29</xdr:row>
      <xdr:rowOff>139700</xdr:rowOff>
    </xdr:from>
    <xdr:to>
      <xdr:col>6</xdr:col>
      <xdr:colOff>698500</xdr:colOff>
      <xdr:row>33</xdr:row>
      <xdr:rowOff>25400</xdr:rowOff>
    </xdr:to>
    <xdr:pic>
      <xdr:nvPicPr>
        <xdr:cNvPr id="12" name="Forme26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664200"/>
          <a:ext cx="571500" cy="647700"/>
        </a:xfrm>
        <a:prstGeom prst="rect">
          <a:avLst/>
        </a:prstGeom>
      </xdr:spPr>
    </xdr:pic>
    <xdr:clientData/>
  </xdr:twoCellAnchor>
  <xdr:twoCellAnchor editAs="absolute">
    <xdr:from>
      <xdr:col>5</xdr:col>
      <xdr:colOff>584200</xdr:colOff>
      <xdr:row>38</xdr:row>
      <xdr:rowOff>50800</xdr:rowOff>
    </xdr:from>
    <xdr:to>
      <xdr:col>8</xdr:col>
      <xdr:colOff>38100</xdr:colOff>
      <xdr:row>41</xdr:row>
      <xdr:rowOff>177800</xdr:rowOff>
    </xdr:to>
    <xdr:pic>
      <xdr:nvPicPr>
        <xdr:cNvPr id="13" name="Forme27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7289800"/>
          <a:ext cx="1739900" cy="698500"/>
        </a:xfrm>
        <a:prstGeom prst="rect">
          <a:avLst/>
        </a:prstGeom>
      </xdr:spPr>
    </xdr:pic>
    <xdr:clientData/>
  </xdr:twoCellAnchor>
  <xdr:twoCellAnchor editAs="absolute">
    <xdr:from>
      <xdr:col>5</xdr:col>
      <xdr:colOff>673100</xdr:colOff>
      <xdr:row>34</xdr:row>
      <xdr:rowOff>63500</xdr:rowOff>
    </xdr:from>
    <xdr:to>
      <xdr:col>8</xdr:col>
      <xdr:colOff>266700</xdr:colOff>
      <xdr:row>37</xdr:row>
      <xdr:rowOff>12700</xdr:rowOff>
    </xdr:to>
    <xdr:pic>
      <xdr:nvPicPr>
        <xdr:cNvPr id="14" name="Forme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100" y="6540500"/>
          <a:ext cx="1879600" cy="5207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17</xdr:row>
      <xdr:rowOff>63500</xdr:rowOff>
    </xdr:from>
    <xdr:to>
      <xdr:col>7</xdr:col>
      <xdr:colOff>228600</xdr:colOff>
      <xdr:row>21</xdr:row>
      <xdr:rowOff>127000</xdr:rowOff>
    </xdr:to>
    <xdr:pic>
      <xdr:nvPicPr>
        <xdr:cNvPr id="15" name="Forme29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302000"/>
          <a:ext cx="863600" cy="8255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42</xdr:row>
      <xdr:rowOff>114300</xdr:rowOff>
    </xdr:from>
    <xdr:to>
      <xdr:col>7</xdr:col>
      <xdr:colOff>101600</xdr:colOff>
      <xdr:row>46</xdr:row>
      <xdr:rowOff>127000</xdr:rowOff>
    </xdr:to>
    <xdr:pic>
      <xdr:nvPicPr>
        <xdr:cNvPr id="16" name="Forme30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8115300"/>
          <a:ext cx="8128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4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24" t="s">
        <v>5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5" t="s">
        <v>8</v>
      </c>
      <c r="B4" s="17" t="s">
        <v>9</v>
      </c>
      <c r="C4" s="10"/>
      <c r="D4" s="12"/>
      <c r="E4" s="12"/>
      <c r="F4" s="11"/>
      <c r="ZY4" s="1" t="s">
        <v>7</v>
      </c>
      <c r="ZZ4" s="2"/>
    </row>
    <row r="5" spans="1:702" x14ac:dyDescent="0.25">
      <c r="A5" s="26" t="s">
        <v>10</v>
      </c>
      <c r="B5" s="18" t="s">
        <v>14</v>
      </c>
      <c r="C5" s="10" t="s">
        <v>11</v>
      </c>
      <c r="D5" s="13">
        <v>7</v>
      </c>
      <c r="E5" s="15"/>
      <c r="F5" s="14">
        <f>ROUND(D5*E5,2)</f>
        <v>0</v>
      </c>
      <c r="ZY5" s="1" t="s">
        <v>12</v>
      </c>
      <c r="ZZ5" s="2" t="s">
        <v>13</v>
      </c>
    </row>
    <row r="6" spans="1:702" x14ac:dyDescent="0.25">
      <c r="A6" s="25" t="s">
        <v>15</v>
      </c>
      <c r="B6" s="17" t="s">
        <v>16</v>
      </c>
      <c r="C6" s="10"/>
      <c r="D6" s="12"/>
      <c r="E6" s="12"/>
      <c r="F6" s="11"/>
      <c r="ZY6" s="1" t="s">
        <v>7</v>
      </c>
      <c r="ZZ6" s="2"/>
    </row>
    <row r="7" spans="1:702" x14ac:dyDescent="0.25">
      <c r="A7" s="26" t="s">
        <v>17</v>
      </c>
      <c r="B7" s="18" t="s">
        <v>20</v>
      </c>
      <c r="C7" s="10" t="s">
        <v>18</v>
      </c>
      <c r="D7" s="13">
        <v>1</v>
      </c>
      <c r="E7" s="15"/>
      <c r="F7" s="14">
        <f>ROUND(D7*E7,2)</f>
        <v>0</v>
      </c>
      <c r="ZY7" s="1" t="s">
        <v>12</v>
      </c>
      <c r="ZZ7" s="2" t="s">
        <v>19</v>
      </c>
    </row>
    <row r="8" spans="1:702" x14ac:dyDescent="0.25">
      <c r="A8" s="26" t="s">
        <v>21</v>
      </c>
      <c r="B8" s="18" t="s">
        <v>23</v>
      </c>
      <c r="C8" s="10" t="s">
        <v>11</v>
      </c>
      <c r="D8" s="13">
        <v>1</v>
      </c>
      <c r="E8" s="15"/>
      <c r="F8" s="14">
        <f>ROUND(D8*E8,2)</f>
        <v>0</v>
      </c>
      <c r="ZY8" s="1" t="s">
        <v>12</v>
      </c>
      <c r="ZZ8" s="2" t="s">
        <v>22</v>
      </c>
    </row>
    <row r="9" spans="1:702" x14ac:dyDescent="0.25">
      <c r="A9" s="27"/>
      <c r="B9" s="18" t="s">
        <v>24</v>
      </c>
      <c r="C9" s="10"/>
      <c r="D9" s="12"/>
      <c r="E9" s="12"/>
      <c r="F9" s="11"/>
    </row>
    <row r="10" spans="1:702" x14ac:dyDescent="0.25">
      <c r="A10" s="26" t="s">
        <v>25</v>
      </c>
      <c r="B10" s="18" t="s">
        <v>27</v>
      </c>
      <c r="C10" s="10" t="s">
        <v>11</v>
      </c>
      <c r="D10" s="13">
        <v>1</v>
      </c>
      <c r="E10" s="15"/>
      <c r="F10" s="14">
        <f>ROUND(D10*E10,2)</f>
        <v>0</v>
      </c>
      <c r="ZY10" s="1" t="s">
        <v>12</v>
      </c>
      <c r="ZZ10" s="2" t="s">
        <v>26</v>
      </c>
    </row>
    <row r="11" spans="1:702" x14ac:dyDescent="0.25">
      <c r="A11" s="27"/>
      <c r="B11" s="18" t="s">
        <v>28</v>
      </c>
      <c r="C11" s="10"/>
      <c r="D11" s="12"/>
      <c r="E11" s="12"/>
      <c r="F11" s="11"/>
    </row>
    <row r="12" spans="1:702" x14ac:dyDescent="0.25">
      <c r="A12" s="26" t="s">
        <v>29</v>
      </c>
      <c r="B12" s="18" t="s">
        <v>31</v>
      </c>
      <c r="C12" s="10" t="s">
        <v>11</v>
      </c>
      <c r="D12" s="13">
        <v>1</v>
      </c>
      <c r="E12" s="15"/>
      <c r="F12" s="14">
        <f>ROUND(D12*E12,2)</f>
        <v>0</v>
      </c>
      <c r="ZY12" s="1" t="s">
        <v>12</v>
      </c>
      <c r="ZZ12" s="2" t="s">
        <v>30</v>
      </c>
    </row>
    <row r="13" spans="1:702" x14ac:dyDescent="0.25">
      <c r="A13" s="27"/>
      <c r="B13" s="18" t="s">
        <v>32</v>
      </c>
      <c r="C13" s="10"/>
      <c r="D13" s="12"/>
      <c r="E13" s="12"/>
      <c r="F13" s="11"/>
    </row>
    <row r="14" spans="1:702" x14ac:dyDescent="0.25">
      <c r="A14" s="26" t="s">
        <v>33</v>
      </c>
      <c r="B14" s="18" t="s">
        <v>35</v>
      </c>
      <c r="C14" s="10" t="s">
        <v>11</v>
      </c>
      <c r="D14" s="13">
        <v>1</v>
      </c>
      <c r="E14" s="15"/>
      <c r="F14" s="14">
        <f>ROUND(D14*E14,2)</f>
        <v>0</v>
      </c>
      <c r="ZY14" s="1" t="s">
        <v>12</v>
      </c>
      <c r="ZZ14" s="2" t="s">
        <v>34</v>
      </c>
    </row>
    <row r="15" spans="1:702" x14ac:dyDescent="0.25">
      <c r="A15" s="27"/>
      <c r="B15" s="18" t="s">
        <v>36</v>
      </c>
      <c r="C15" s="10"/>
      <c r="D15" s="12"/>
      <c r="E15" s="12"/>
      <c r="F15" s="11"/>
    </row>
    <row r="16" spans="1:702" ht="15.75" x14ac:dyDescent="0.25">
      <c r="A16" s="24" t="s">
        <v>38</v>
      </c>
      <c r="B16" s="9" t="s">
        <v>39</v>
      </c>
      <c r="C16" s="10"/>
      <c r="D16" s="12"/>
      <c r="E16" s="12"/>
      <c r="F16" s="11"/>
      <c r="ZY16" s="1" t="s">
        <v>4</v>
      </c>
      <c r="ZZ16" s="2" t="s">
        <v>37</v>
      </c>
    </row>
    <row r="17" spans="1:702" x14ac:dyDescent="0.25">
      <c r="A17" s="25" t="s">
        <v>40</v>
      </c>
      <c r="B17" s="17" t="s">
        <v>41</v>
      </c>
      <c r="C17" s="10"/>
      <c r="D17" s="12"/>
      <c r="E17" s="12"/>
      <c r="F17" s="11"/>
      <c r="ZY17" s="1" t="s">
        <v>7</v>
      </c>
      <c r="ZZ17" s="2"/>
    </row>
    <row r="18" spans="1:702" ht="25.5" x14ac:dyDescent="0.25">
      <c r="A18" s="26" t="s">
        <v>42</v>
      </c>
      <c r="B18" s="18" t="s">
        <v>44</v>
      </c>
      <c r="C18" s="10" t="s">
        <v>11</v>
      </c>
      <c r="D18" s="13">
        <v>1</v>
      </c>
      <c r="E18" s="15"/>
      <c r="F18" s="14">
        <f>ROUND(D18*E18,2)</f>
        <v>0</v>
      </c>
      <c r="ZY18" s="1" t="s">
        <v>12</v>
      </c>
      <c r="ZZ18" s="2" t="s">
        <v>43</v>
      </c>
    </row>
    <row r="19" spans="1:702" x14ac:dyDescent="0.25">
      <c r="A19" s="27"/>
      <c r="B19" s="18" t="s">
        <v>45</v>
      </c>
      <c r="C19" s="10"/>
      <c r="D19" s="12"/>
      <c r="E19" s="12"/>
      <c r="F19" s="11"/>
    </row>
    <row r="20" spans="1:702" x14ac:dyDescent="0.25">
      <c r="A20" s="26" t="s">
        <v>46</v>
      </c>
      <c r="B20" s="18" t="s">
        <v>48</v>
      </c>
      <c r="C20" s="10" t="s">
        <v>11</v>
      </c>
      <c r="D20" s="13">
        <v>1</v>
      </c>
      <c r="E20" s="15"/>
      <c r="F20" s="14">
        <f>ROUND(D20*E20,2)</f>
        <v>0</v>
      </c>
      <c r="ZY20" s="1" t="s">
        <v>12</v>
      </c>
      <c r="ZZ20" s="2" t="s">
        <v>47</v>
      </c>
    </row>
    <row r="21" spans="1:702" ht="25.5" x14ac:dyDescent="0.25">
      <c r="A21" s="26" t="s">
        <v>49</v>
      </c>
      <c r="B21" s="18" t="s">
        <v>51</v>
      </c>
      <c r="C21" s="10" t="s">
        <v>11</v>
      </c>
      <c r="D21" s="13">
        <v>1</v>
      </c>
      <c r="E21" s="15"/>
      <c r="F21" s="14">
        <f>ROUND(D21*E21,2)</f>
        <v>0</v>
      </c>
      <c r="ZY21" s="1" t="s">
        <v>12</v>
      </c>
      <c r="ZZ21" s="2" t="s">
        <v>50</v>
      </c>
    </row>
    <row r="22" spans="1:702" ht="25.5" x14ac:dyDescent="0.25">
      <c r="A22" s="26" t="s">
        <v>52</v>
      </c>
      <c r="B22" s="18" t="s">
        <v>51</v>
      </c>
      <c r="C22" s="10" t="s">
        <v>11</v>
      </c>
      <c r="D22" s="13">
        <v>4</v>
      </c>
      <c r="E22" s="15"/>
      <c r="F22" s="14">
        <f>ROUND(D22*E22,2)</f>
        <v>0</v>
      </c>
      <c r="ZY22" s="1" t="s">
        <v>12</v>
      </c>
      <c r="ZZ22" s="2" t="s">
        <v>53</v>
      </c>
    </row>
    <row r="23" spans="1:702" x14ac:dyDescent="0.25">
      <c r="A23" s="27"/>
      <c r="B23" s="18" t="s">
        <v>54</v>
      </c>
      <c r="C23" s="10"/>
      <c r="D23" s="12"/>
      <c r="E23" s="12"/>
      <c r="F23" s="11"/>
    </row>
    <row r="24" spans="1:702" x14ac:dyDescent="0.25">
      <c r="A24" s="25" t="s">
        <v>55</v>
      </c>
      <c r="B24" s="17" t="s">
        <v>56</v>
      </c>
      <c r="C24" s="10"/>
      <c r="D24" s="12"/>
      <c r="E24" s="12"/>
      <c r="F24" s="11"/>
      <c r="ZY24" s="1" t="s">
        <v>7</v>
      </c>
      <c r="ZZ24" s="2"/>
    </row>
    <row r="25" spans="1:702" x14ac:dyDescent="0.25">
      <c r="A25" s="25" t="s">
        <v>58</v>
      </c>
      <c r="B25" s="19" t="s">
        <v>59</v>
      </c>
      <c r="C25" s="10"/>
      <c r="D25" s="12"/>
      <c r="E25" s="12"/>
      <c r="F25" s="11"/>
      <c r="ZY25" s="1" t="s">
        <v>57</v>
      </c>
      <c r="ZZ25" s="2"/>
    </row>
    <row r="26" spans="1:702" x14ac:dyDescent="0.25">
      <c r="A26" s="26" t="s">
        <v>60</v>
      </c>
      <c r="B26" s="18" t="s">
        <v>63</v>
      </c>
      <c r="C26" s="10" t="s">
        <v>61</v>
      </c>
      <c r="D26" s="13">
        <v>35.31</v>
      </c>
      <c r="E26" s="15"/>
      <c r="F26" s="14">
        <f>ROUND(D26*E26,2)</f>
        <v>0</v>
      </c>
      <c r="ZY26" s="1" t="s">
        <v>12</v>
      </c>
      <c r="ZZ26" s="2" t="s">
        <v>62</v>
      </c>
    </row>
    <row r="27" spans="1:702" x14ac:dyDescent="0.25">
      <c r="A27" s="27"/>
      <c r="B27" s="18" t="s">
        <v>64</v>
      </c>
      <c r="C27" s="10"/>
      <c r="D27" s="12"/>
      <c r="E27" s="12"/>
      <c r="F27" s="11"/>
    </row>
    <row r="28" spans="1:702" x14ac:dyDescent="0.25">
      <c r="A28" s="25" t="s">
        <v>65</v>
      </c>
      <c r="B28" s="17" t="s">
        <v>66</v>
      </c>
      <c r="C28" s="10"/>
      <c r="D28" s="12"/>
      <c r="E28" s="12"/>
      <c r="F28" s="11"/>
      <c r="ZY28" s="1" t="s">
        <v>7</v>
      </c>
      <c r="ZZ28" s="2"/>
    </row>
    <row r="29" spans="1:702" x14ac:dyDescent="0.25">
      <c r="A29" s="26" t="s">
        <v>67</v>
      </c>
      <c r="B29" s="18" t="s">
        <v>70</v>
      </c>
      <c r="C29" s="10" t="s">
        <v>68</v>
      </c>
      <c r="D29" s="13">
        <v>16.920000000000002</v>
      </c>
      <c r="E29" s="15"/>
      <c r="F29" s="14">
        <f>ROUND(D29*E29,2)</f>
        <v>0</v>
      </c>
      <c r="ZY29" s="1" t="s">
        <v>12</v>
      </c>
      <c r="ZZ29" s="2" t="s">
        <v>69</v>
      </c>
    </row>
    <row r="30" spans="1:702" x14ac:dyDescent="0.25">
      <c r="A30" s="27"/>
      <c r="B30" s="18" t="s">
        <v>71</v>
      </c>
      <c r="C30" s="10"/>
      <c r="D30" s="12"/>
      <c r="E30" s="12"/>
      <c r="F30" s="11"/>
    </row>
    <row r="31" spans="1:702" x14ac:dyDescent="0.25">
      <c r="A31" s="26" t="s">
        <v>72</v>
      </c>
      <c r="B31" s="18" t="s">
        <v>74</v>
      </c>
      <c r="C31" s="10" t="s">
        <v>68</v>
      </c>
      <c r="D31" s="13">
        <v>15.79</v>
      </c>
      <c r="E31" s="15"/>
      <c r="F31" s="14">
        <f>ROUND(D31*E31,2)</f>
        <v>0</v>
      </c>
      <c r="ZY31" s="1" t="s">
        <v>12</v>
      </c>
      <c r="ZZ31" s="2" t="s">
        <v>73</v>
      </c>
    </row>
    <row r="32" spans="1:702" x14ac:dyDescent="0.25">
      <c r="A32" s="26" t="s">
        <v>75</v>
      </c>
      <c r="B32" s="18" t="s">
        <v>77</v>
      </c>
      <c r="C32" s="10" t="s">
        <v>18</v>
      </c>
      <c r="D32" s="13">
        <v>3</v>
      </c>
      <c r="E32" s="15"/>
      <c r="F32" s="14">
        <f>ROUND(D32*E32,2)</f>
        <v>0</v>
      </c>
      <c r="ZY32" s="1" t="s">
        <v>12</v>
      </c>
      <c r="ZZ32" s="2" t="s">
        <v>76</v>
      </c>
    </row>
    <row r="33" spans="1:702" x14ac:dyDescent="0.25">
      <c r="A33" s="27"/>
      <c r="B33" s="18" t="s">
        <v>78</v>
      </c>
      <c r="C33" s="10"/>
      <c r="D33" s="12"/>
      <c r="E33" s="12"/>
      <c r="F33" s="11"/>
    </row>
    <row r="34" spans="1:702" x14ac:dyDescent="0.25">
      <c r="A34" s="26" t="s">
        <v>79</v>
      </c>
      <c r="B34" s="18" t="s">
        <v>81</v>
      </c>
      <c r="C34" s="10" t="s">
        <v>61</v>
      </c>
      <c r="D34" s="13">
        <v>30</v>
      </c>
      <c r="E34" s="15"/>
      <c r="F34" s="14">
        <f>ROUND(D34*E34,2)</f>
        <v>0</v>
      </c>
      <c r="ZY34" s="1" t="s">
        <v>12</v>
      </c>
      <c r="ZZ34" s="2" t="s">
        <v>80</v>
      </c>
    </row>
    <row r="35" spans="1:702" x14ac:dyDescent="0.25">
      <c r="A35" s="27"/>
      <c r="B35" s="18" t="s">
        <v>82</v>
      </c>
      <c r="C35" s="10"/>
      <c r="D35" s="12"/>
      <c r="E35" s="12"/>
      <c r="F35" s="11"/>
    </row>
    <row r="36" spans="1:702" ht="15.75" x14ac:dyDescent="0.25">
      <c r="A36" s="24" t="s">
        <v>83</v>
      </c>
      <c r="B36" s="9" t="s">
        <v>84</v>
      </c>
      <c r="C36" s="10"/>
      <c r="D36" s="12"/>
      <c r="E36" s="12"/>
      <c r="F36" s="11"/>
      <c r="ZY36" s="1" t="s">
        <v>4</v>
      </c>
      <c r="ZZ36" s="2"/>
    </row>
    <row r="37" spans="1:702" x14ac:dyDescent="0.25">
      <c r="A37" s="25" t="s">
        <v>85</v>
      </c>
      <c r="B37" s="17" t="s">
        <v>86</v>
      </c>
      <c r="C37" s="10"/>
      <c r="D37" s="12"/>
      <c r="E37" s="12"/>
      <c r="F37" s="11"/>
      <c r="ZY37" s="1" t="s">
        <v>7</v>
      </c>
      <c r="ZZ37" s="2"/>
    </row>
    <row r="38" spans="1:702" x14ac:dyDescent="0.25">
      <c r="A38" s="26" t="s">
        <v>87</v>
      </c>
      <c r="B38" s="18" t="s">
        <v>89</v>
      </c>
      <c r="C38" s="10" t="s">
        <v>68</v>
      </c>
      <c r="D38" s="13">
        <v>14.6</v>
      </c>
      <c r="E38" s="15"/>
      <c r="F38" s="14">
        <f>ROUND(D38*E38,2)</f>
        <v>0</v>
      </c>
      <c r="ZY38" s="1" t="s">
        <v>12</v>
      </c>
      <c r="ZZ38" s="2" t="s">
        <v>88</v>
      </c>
    </row>
    <row r="39" spans="1:702" x14ac:dyDescent="0.25">
      <c r="A39" s="27"/>
      <c r="B39" s="18" t="s">
        <v>90</v>
      </c>
      <c r="C39" s="10"/>
      <c r="D39" s="12"/>
      <c r="E39" s="12"/>
      <c r="F39" s="11"/>
    </row>
    <row r="40" spans="1:702" x14ac:dyDescent="0.25">
      <c r="A40" s="26" t="s">
        <v>91</v>
      </c>
      <c r="B40" s="18" t="s">
        <v>93</v>
      </c>
      <c r="C40" s="10" t="s">
        <v>11</v>
      </c>
      <c r="D40" s="13">
        <v>6</v>
      </c>
      <c r="E40" s="15"/>
      <c r="F40" s="14">
        <f>ROUND(D40*E40,2)</f>
        <v>0</v>
      </c>
      <c r="ZY40" s="1" t="s">
        <v>12</v>
      </c>
      <c r="ZZ40" s="2" t="s">
        <v>92</v>
      </c>
    </row>
    <row r="41" spans="1:702" x14ac:dyDescent="0.25">
      <c r="A41" s="27"/>
      <c r="B41" s="18" t="s">
        <v>94</v>
      </c>
      <c r="C41" s="10"/>
      <c r="D41" s="12"/>
      <c r="E41" s="12"/>
      <c r="F41" s="11"/>
    </row>
    <row r="42" spans="1:702" x14ac:dyDescent="0.25">
      <c r="A42" s="28"/>
      <c r="B42" s="20"/>
      <c r="C42" s="21"/>
      <c r="D42" s="22"/>
      <c r="E42" s="22"/>
      <c r="F42" s="23"/>
    </row>
    <row r="44" spans="1:702" x14ac:dyDescent="0.25">
      <c r="B44" s="29" t="s">
        <v>96</v>
      </c>
      <c r="F44" s="32">
        <f>SUBTOTAL(109,F2:F42)</f>
        <v>0</v>
      </c>
      <c r="ZY44" s="1" t="s">
        <v>95</v>
      </c>
    </row>
    <row r="45" spans="1:702" x14ac:dyDescent="0.25">
      <c r="A45" s="30" t="s">
        <v>98</v>
      </c>
      <c r="B45" s="31" t="str">
        <f>CONCATENATE("TVA (",A45,"%)")</f>
        <v>TVA (20%)</v>
      </c>
      <c r="F45" s="32">
        <f>(F44*A45)/100</f>
        <v>0</v>
      </c>
      <c r="ZY45" s="1" t="s">
        <v>97</v>
      </c>
    </row>
    <row r="46" spans="1:702" x14ac:dyDescent="0.25">
      <c r="B46" s="29" t="s">
        <v>100</v>
      </c>
      <c r="F46" s="32">
        <f>F44+F45</f>
        <v>0</v>
      </c>
      <c r="ZY46" s="1" t="s">
        <v>99</v>
      </c>
    </row>
  </sheetData>
  <sheetProtection algorithmName="SHA-512" hashValue="/Z+L03SXT0orBWuRBFHFTW3D/brX8oLUXqlbHfKsroHv8nFU5Pdmp9ga4RWDIcO4t92XgqSkX5c+0ZNXfbRFSw==" saltValue="3z58FcB+rtP6zLDlqTPyOg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24" t="s">
        <v>101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5" t="s">
        <v>102</v>
      </c>
      <c r="B4" s="17" t="s">
        <v>103</v>
      </c>
      <c r="C4" s="10"/>
      <c r="D4" s="12"/>
      <c r="E4" s="12"/>
      <c r="F4" s="11"/>
      <c r="ZY4" s="1" t="s">
        <v>7</v>
      </c>
      <c r="ZZ4" s="2"/>
    </row>
    <row r="5" spans="1:702" x14ac:dyDescent="0.25">
      <c r="A5" s="26" t="s">
        <v>104</v>
      </c>
      <c r="B5" s="18" t="s">
        <v>106</v>
      </c>
      <c r="C5" s="10" t="s">
        <v>18</v>
      </c>
      <c r="D5" s="13">
        <v>1</v>
      </c>
      <c r="E5" s="15"/>
      <c r="F5" s="14">
        <f>ROUND(D5*E5,2)</f>
        <v>0</v>
      </c>
      <c r="ZY5" s="1" t="s">
        <v>12</v>
      </c>
      <c r="ZZ5" s="2" t="s">
        <v>105</v>
      </c>
    </row>
    <row r="6" spans="1:702" x14ac:dyDescent="0.25">
      <c r="A6" s="27"/>
      <c r="B6" s="18" t="s">
        <v>107</v>
      </c>
      <c r="C6" s="10"/>
      <c r="D6" s="12"/>
      <c r="E6" s="12"/>
      <c r="F6" s="11"/>
    </row>
    <row r="7" spans="1:702" x14ac:dyDescent="0.25">
      <c r="A7" s="26" t="s">
        <v>108</v>
      </c>
      <c r="B7" s="18" t="s">
        <v>106</v>
      </c>
      <c r="C7" s="10" t="s">
        <v>18</v>
      </c>
      <c r="D7" s="13">
        <v>2</v>
      </c>
      <c r="E7" s="15"/>
      <c r="F7" s="14">
        <f>ROUND(D7*E7,2)</f>
        <v>0</v>
      </c>
      <c r="ZY7" s="1" t="s">
        <v>12</v>
      </c>
      <c r="ZZ7" s="2" t="s">
        <v>109</v>
      </c>
    </row>
    <row r="8" spans="1:702" x14ac:dyDescent="0.25">
      <c r="A8" s="27"/>
      <c r="B8" s="18" t="s">
        <v>110</v>
      </c>
      <c r="C8" s="10"/>
      <c r="D8" s="12"/>
      <c r="E8" s="12"/>
      <c r="F8" s="11"/>
    </row>
    <row r="9" spans="1:702" x14ac:dyDescent="0.25">
      <c r="A9" s="26" t="s">
        <v>111</v>
      </c>
      <c r="B9" s="18" t="s">
        <v>106</v>
      </c>
      <c r="C9" s="10" t="s">
        <v>18</v>
      </c>
      <c r="D9" s="13">
        <v>2</v>
      </c>
      <c r="E9" s="15"/>
      <c r="F9" s="14">
        <f>ROUND(D9*E9,2)</f>
        <v>0</v>
      </c>
      <c r="ZY9" s="1" t="s">
        <v>12</v>
      </c>
      <c r="ZZ9" s="2" t="s">
        <v>112</v>
      </c>
    </row>
    <row r="10" spans="1:702" x14ac:dyDescent="0.25">
      <c r="A10" s="27"/>
      <c r="B10" s="18" t="s">
        <v>113</v>
      </c>
      <c r="C10" s="10"/>
      <c r="D10" s="12"/>
      <c r="E10" s="12"/>
      <c r="F10" s="11"/>
    </row>
    <row r="11" spans="1:702" x14ac:dyDescent="0.25">
      <c r="A11" s="26" t="s">
        <v>114</v>
      </c>
      <c r="B11" s="18" t="s">
        <v>106</v>
      </c>
      <c r="C11" s="10" t="s">
        <v>18</v>
      </c>
      <c r="D11" s="13">
        <v>9</v>
      </c>
      <c r="E11" s="15"/>
      <c r="F11" s="14">
        <f>ROUND(D11*E11,2)</f>
        <v>0</v>
      </c>
      <c r="ZY11" s="1" t="s">
        <v>12</v>
      </c>
      <c r="ZZ11" s="2" t="s">
        <v>115</v>
      </c>
    </row>
    <row r="12" spans="1:702" x14ac:dyDescent="0.25">
      <c r="A12" s="27"/>
      <c r="B12" s="18" t="s">
        <v>116</v>
      </c>
      <c r="C12" s="10"/>
      <c r="D12" s="12"/>
      <c r="E12" s="12"/>
      <c r="F12" s="11"/>
    </row>
    <row r="13" spans="1:702" x14ac:dyDescent="0.25">
      <c r="A13" s="26" t="s">
        <v>117</v>
      </c>
      <c r="B13" s="18" t="s">
        <v>106</v>
      </c>
      <c r="C13" s="10" t="s">
        <v>18</v>
      </c>
      <c r="D13" s="13">
        <v>4</v>
      </c>
      <c r="E13" s="15"/>
      <c r="F13" s="14">
        <f>ROUND(D13*E13,2)</f>
        <v>0</v>
      </c>
      <c r="ZY13" s="1" t="s">
        <v>12</v>
      </c>
      <c r="ZZ13" s="2" t="s">
        <v>118</v>
      </c>
    </row>
    <row r="14" spans="1:702" x14ac:dyDescent="0.25">
      <c r="A14" s="27"/>
      <c r="B14" s="18" t="s">
        <v>119</v>
      </c>
      <c r="C14" s="10"/>
      <c r="D14" s="12"/>
      <c r="E14" s="12"/>
      <c r="F14" s="11"/>
    </row>
    <row r="15" spans="1:702" x14ac:dyDescent="0.25">
      <c r="A15" s="28"/>
      <c r="B15" s="20"/>
      <c r="C15" s="21"/>
      <c r="D15" s="22"/>
      <c r="E15" s="22"/>
      <c r="F15" s="23"/>
    </row>
    <row r="17" spans="1:701" x14ac:dyDescent="0.25">
      <c r="B17" s="29" t="s">
        <v>96</v>
      </c>
      <c r="F17" s="32">
        <f>SUBTOTAL(109,F2:F15)</f>
        <v>0</v>
      </c>
      <c r="ZY17" s="1" t="s">
        <v>95</v>
      </c>
    </row>
    <row r="18" spans="1:701" x14ac:dyDescent="0.25">
      <c r="A18" s="30" t="s">
        <v>98</v>
      </c>
      <c r="B18" s="31" t="str">
        <f>CONCATENATE("TVA (",A18,"%)")</f>
        <v>TVA (20%)</v>
      </c>
      <c r="F18" s="32">
        <f>(F17*A18)/100</f>
        <v>0</v>
      </c>
      <c r="ZY18" s="1" t="s">
        <v>97</v>
      </c>
    </row>
    <row r="19" spans="1:701" x14ac:dyDescent="0.25">
      <c r="B19" s="29" t="s">
        <v>100</v>
      </c>
      <c r="F19" s="32">
        <f>F17+F18</f>
        <v>0</v>
      </c>
      <c r="ZY19" s="1" t="s">
        <v>99</v>
      </c>
    </row>
  </sheetData>
  <sheetProtection algorithmName="SHA-512" hashValue="lTpiWu2PMe1tPANqjfyG6GHybE0k60XMrMRRUgy1OBNuwohJngPKZqNzSljDEou1o7x7wrsfBYvphDve69jlJg==" saltValue="3zWA3Y8z5MYzwmC+JNksIA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N°04 Page de garde</vt:lpstr>
      <vt:lpstr>Lot N°04 MENUISERIES EXTERIEUR</vt:lpstr>
      <vt:lpstr>Lot N°04 Prestations Supplémen</vt:lpstr>
      <vt:lpstr>Feuil1</vt:lpstr>
      <vt:lpstr>'Lot N°04 MENUISERIES EXTERIEUR'!Impression_des_titres</vt:lpstr>
      <vt:lpstr>'Lot N°04 Prestations Supplémen'!Impression_des_titres</vt:lpstr>
      <vt:lpstr>'Lot N°04 MENUISERIES EXTERIEUR'!Zone_d_impression</vt:lpstr>
      <vt:lpstr>'Lot N°04 Prestations Supplémen'!Zone_d_impression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2017-12-21T15:06:09Z</dcterms:created>
  <dcterms:modified xsi:type="dcterms:W3CDTF">2017-12-21T15:06:30Z</dcterms:modified>
</cp:coreProperties>
</file>