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ffaire\13-13 MERCURY - Ecoles-Restructuration cuisine et création Préaux\03 - ETUDES\03E - DCE\Cuisine\DCE Définitif\"/>
    </mc:Choice>
  </mc:AlternateContent>
  <bookViews>
    <workbookView xWindow="0" yWindow="0" windowWidth="20460" windowHeight="8865" activeTab="2"/>
  </bookViews>
  <sheets>
    <sheet name="Lot N°01 Page de garde" sheetId="2" r:id="rId1"/>
    <sheet name="Lot N°01 DEMOLITION - GROS OEU" sheetId="3" r:id="rId2"/>
    <sheet name="Lot N°01 Prestations Supplémen" sheetId="4" r:id="rId3"/>
    <sheet name="Feuil1" sheetId="1" r:id="rId4"/>
  </sheets>
  <definedNames>
    <definedName name="_xlnm.Print_Titles" localSheetId="1">'Lot N°01 DEMOLITION - GROS OEU'!$1:$1</definedName>
    <definedName name="_xlnm.Print_Titles" localSheetId="2">'Lot N°01 Prestations Supplémen'!$1:$1</definedName>
    <definedName name="_xlnm.Print_Area" localSheetId="1">'Lot N°01 DEMOLITION - GROS OEU'!$A$1:$F$88</definedName>
    <definedName name="_xlnm.Print_Area" localSheetId="2">'Lot N°01 Prestations Supplémen'!$A$1:$F$19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" l="1"/>
  <c r="F17" i="4"/>
  <c r="F16" i="4"/>
  <c r="B17" i="4"/>
  <c r="F13" i="4"/>
  <c r="F12" i="4"/>
  <c r="F11" i="4"/>
  <c r="F10" i="4"/>
  <c r="F8" i="4"/>
  <c r="F5" i="4"/>
  <c r="F87" i="3"/>
  <c r="F86" i="3"/>
  <c r="F85" i="3"/>
  <c r="B86" i="3"/>
  <c r="F81" i="3"/>
  <c r="F78" i="3"/>
  <c r="F76" i="3"/>
  <c r="F74" i="3"/>
  <c r="F71" i="3"/>
  <c r="F69" i="3"/>
  <c r="F68" i="3"/>
  <c r="F67" i="3"/>
  <c r="F65" i="3"/>
  <c r="F63" i="3"/>
  <c r="F62" i="3"/>
  <c r="F61" i="3"/>
  <c r="F60" i="3"/>
  <c r="F58" i="3"/>
  <c r="F57" i="3"/>
  <c r="F56" i="3"/>
  <c r="F54" i="3"/>
  <c r="F52" i="3"/>
  <c r="F50" i="3"/>
  <c r="F49" i="3"/>
  <c r="F48" i="3"/>
  <c r="F47" i="3"/>
  <c r="F44" i="3"/>
  <c r="F43" i="3"/>
  <c r="F42" i="3"/>
  <c r="F40" i="3"/>
  <c r="F39" i="3"/>
  <c r="F38" i="3"/>
  <c r="F37" i="3"/>
  <c r="F36" i="3"/>
  <c r="F35" i="3"/>
  <c r="F33" i="3"/>
  <c r="F30" i="3"/>
  <c r="F28" i="3"/>
  <c r="F24" i="3"/>
  <c r="F22" i="3"/>
  <c r="F19" i="3"/>
  <c r="F17" i="3"/>
  <c r="F15" i="3"/>
  <c r="F12" i="3"/>
  <c r="F11" i="3"/>
  <c r="F10" i="3"/>
  <c r="F9" i="3"/>
  <c r="F8" i="3"/>
  <c r="F7" i="3"/>
  <c r="F4" i="3"/>
</calcChain>
</file>

<file path=xl/sharedStrings.xml><?xml version="1.0" encoding="utf-8"?>
<sst xmlns="http://schemas.openxmlformats.org/spreadsheetml/2006/main" count="379" uniqueCount="229">
  <si>
    <t>U</t>
  </si>
  <si>
    <t>Quantité</t>
  </si>
  <si>
    <t>Prix HT en €</t>
  </si>
  <si>
    <t>Total Ht en €</t>
  </si>
  <si>
    <t>CH2</t>
  </si>
  <si>
    <t>B</t>
  </si>
  <si>
    <t>INSTALLATION DE CHANTIER</t>
  </si>
  <si>
    <t xml:space="preserve">3 </t>
  </si>
  <si>
    <t xml:space="preserve">ens  </t>
  </si>
  <si>
    <t>ART</t>
  </si>
  <si>
    <t>000-F098</t>
  </si>
  <si>
    <t>Installation de chantier</t>
  </si>
  <si>
    <t>C</t>
  </si>
  <si>
    <t>DEMOLITION - DEPOSE - DECONSTRUCTION</t>
  </si>
  <si>
    <t>CH3</t>
  </si>
  <si>
    <t>2</t>
  </si>
  <si>
    <t>Déconstruction - Démolition intérieures</t>
  </si>
  <si>
    <t xml:space="preserve">2 1 </t>
  </si>
  <si>
    <t>002-B294</t>
  </si>
  <si>
    <t>Dépose éléments bois sur poteau bois</t>
  </si>
  <si>
    <t xml:space="preserve">2 2 </t>
  </si>
  <si>
    <t xml:space="preserve">m²   </t>
  </si>
  <si>
    <t>002-B291</t>
  </si>
  <si>
    <t>Dépose de faux plafonds mousse collé isolé</t>
  </si>
  <si>
    <t xml:space="preserve">2 3 </t>
  </si>
  <si>
    <t>002-B290</t>
  </si>
  <si>
    <t>Dépose de faux plafonds lambris bois isolé</t>
  </si>
  <si>
    <t xml:space="preserve">2 4 </t>
  </si>
  <si>
    <t xml:space="preserve">u    </t>
  </si>
  <si>
    <t>000-D388</t>
  </si>
  <si>
    <t>Dépose blocs portes intérieures</t>
  </si>
  <si>
    <t xml:space="preserve">2 5 </t>
  </si>
  <si>
    <t xml:space="preserve">m2   </t>
  </si>
  <si>
    <t>000-A241</t>
  </si>
  <si>
    <t>Déconstruction cloisons légères</t>
  </si>
  <si>
    <t xml:space="preserve">2 6 </t>
  </si>
  <si>
    <t>000-F255</t>
  </si>
  <si>
    <t>Dépose carrelage mural</t>
  </si>
  <si>
    <t>D</t>
  </si>
  <si>
    <t>VRD - AMENAGEMENT DES ABORDS</t>
  </si>
  <si>
    <t>3</t>
  </si>
  <si>
    <t>Réseaux enterrés</t>
  </si>
  <si>
    <t xml:space="preserve">3 1 </t>
  </si>
  <si>
    <t xml:space="preserve">ml   </t>
  </si>
  <si>
    <t>002-B477</t>
  </si>
  <si>
    <t>Tranchées pour reseaux enterrés - Largeur 40cm</t>
  </si>
  <si>
    <t>Profondeur 50cm</t>
  </si>
  <si>
    <t xml:space="preserve">3 2 </t>
  </si>
  <si>
    <t>002-B378</t>
  </si>
  <si>
    <t xml:space="preserve">Caniveau en fonte avec grille fonte </t>
  </si>
  <si>
    <t>Largeur 300mm</t>
  </si>
  <si>
    <t xml:space="preserve">3 3 </t>
  </si>
  <si>
    <t>002-B377</t>
  </si>
  <si>
    <t>Caniveau en fonte avec grille fonte</t>
  </si>
  <si>
    <t>Largeur 200mm</t>
  </si>
  <si>
    <t>4</t>
  </si>
  <si>
    <t>Réseaux eaux pluviales</t>
  </si>
  <si>
    <t xml:space="preserve">4 1 </t>
  </si>
  <si>
    <t>000-E418</t>
  </si>
  <si>
    <t>Regards prefabriqué beton 40cm x 40cm avec tampon beton pour pied de chute</t>
  </si>
  <si>
    <t>5</t>
  </si>
  <si>
    <t>Courrette anglaise</t>
  </si>
  <si>
    <t xml:space="preserve">5 1 </t>
  </si>
  <si>
    <t>000-F382</t>
  </si>
  <si>
    <t>Courette anglaise béton</t>
  </si>
  <si>
    <t>Dimensions 700x210mm</t>
  </si>
  <si>
    <t>E</t>
  </si>
  <si>
    <t>TERRASSEMENTS</t>
  </si>
  <si>
    <t>6</t>
  </si>
  <si>
    <t>Terrassements</t>
  </si>
  <si>
    <t xml:space="preserve">6 1 </t>
  </si>
  <si>
    <t xml:space="preserve">m3   </t>
  </si>
  <si>
    <t>000-E430</t>
  </si>
  <si>
    <t>Terrassements toute nature</t>
  </si>
  <si>
    <t>7</t>
  </si>
  <si>
    <t>Reprises d'enrobé</t>
  </si>
  <si>
    <t xml:space="preserve">7 1 </t>
  </si>
  <si>
    <t>000-E409</t>
  </si>
  <si>
    <t>Reprises d'enrobé rouge grenaillé</t>
  </si>
  <si>
    <t>F</t>
  </si>
  <si>
    <t>GROS OEUVRE</t>
  </si>
  <si>
    <t>8</t>
  </si>
  <si>
    <t>Terrassements complémentaires</t>
  </si>
  <si>
    <t xml:space="preserve">8 1 </t>
  </si>
  <si>
    <t>000-F032</t>
  </si>
  <si>
    <t>Terrassements complémentaires pour fondations</t>
  </si>
  <si>
    <t>9</t>
  </si>
  <si>
    <t>Fondations</t>
  </si>
  <si>
    <t xml:space="preserve">9 1 </t>
  </si>
  <si>
    <t>000-E771</t>
  </si>
  <si>
    <t>Beton de propreté</t>
  </si>
  <si>
    <t xml:space="preserve">9 2 </t>
  </si>
  <si>
    <t>000-F086</t>
  </si>
  <si>
    <t>Gros béton</t>
  </si>
  <si>
    <t xml:space="preserve">9 3 </t>
  </si>
  <si>
    <t>000-E775</t>
  </si>
  <si>
    <t>Coffrage semelles</t>
  </si>
  <si>
    <t xml:space="preserve">9 4 </t>
  </si>
  <si>
    <t xml:space="preserve">kg   </t>
  </si>
  <si>
    <t>000-F034</t>
  </si>
  <si>
    <t>Acier haute adherence pour fondations</t>
  </si>
  <si>
    <t xml:space="preserve">9 5 </t>
  </si>
  <si>
    <t>000-E773</t>
  </si>
  <si>
    <t>Béton pour semelles filantes</t>
  </si>
  <si>
    <t xml:space="preserve">9 6 </t>
  </si>
  <si>
    <t>000-E772</t>
  </si>
  <si>
    <t>Béton pour semelle isolé</t>
  </si>
  <si>
    <t>10</t>
  </si>
  <si>
    <t>Longrines</t>
  </si>
  <si>
    <t xml:space="preserve">10 1 </t>
  </si>
  <si>
    <t>000-F365</t>
  </si>
  <si>
    <t>Coffrage longrine</t>
  </si>
  <si>
    <t xml:space="preserve">10 2 </t>
  </si>
  <si>
    <t>000-F368</t>
  </si>
  <si>
    <t>Acier haute adherence pour longrines</t>
  </si>
  <si>
    <t xml:space="preserve">10 3 </t>
  </si>
  <si>
    <t>000-F367</t>
  </si>
  <si>
    <t>Béton pour longrines</t>
  </si>
  <si>
    <t>11</t>
  </si>
  <si>
    <t>Elevations BA</t>
  </si>
  <si>
    <t>CH4</t>
  </si>
  <si>
    <t>11.1</t>
  </si>
  <si>
    <t>Voiles béton armé superstructure</t>
  </si>
  <si>
    <t xml:space="preserve">11.1 1 </t>
  </si>
  <si>
    <t>000-F035</t>
  </si>
  <si>
    <t>Coffrages soignés C3 avec joints creux</t>
  </si>
  <si>
    <t xml:space="preserve">11.1 2 </t>
  </si>
  <si>
    <t>000-F040</t>
  </si>
  <si>
    <t>Aciers HA pour voiles</t>
  </si>
  <si>
    <t xml:space="preserve">11.1 3 </t>
  </si>
  <si>
    <t>000-F039</t>
  </si>
  <si>
    <t>Aciers TS pour voiles</t>
  </si>
  <si>
    <t xml:space="preserve">11.1 4 </t>
  </si>
  <si>
    <t>000-F038</t>
  </si>
  <si>
    <t>Béton pour élévations</t>
  </si>
  <si>
    <t>11.2</t>
  </si>
  <si>
    <t>Poteaux</t>
  </si>
  <si>
    <t xml:space="preserve">11.2 1 </t>
  </si>
  <si>
    <t xml:space="preserve">U    </t>
  </si>
  <si>
    <t>002-B510</t>
  </si>
  <si>
    <t>Poteau métallique creux</t>
  </si>
  <si>
    <t>Diamètre 20cm</t>
  </si>
  <si>
    <t xml:space="preserve">11.2 2 </t>
  </si>
  <si>
    <t>000-F457</t>
  </si>
  <si>
    <t>Béton pour remplissage poteau acier</t>
  </si>
  <si>
    <t>11.3</t>
  </si>
  <si>
    <t>Poutres béton armé en superstructure</t>
  </si>
  <si>
    <t xml:space="preserve">11.3 1 </t>
  </si>
  <si>
    <t>000-F357</t>
  </si>
  <si>
    <t>Coffrages courants C2</t>
  </si>
  <si>
    <t xml:space="preserve">11.3 2 </t>
  </si>
  <si>
    <t>000-F358</t>
  </si>
  <si>
    <t>Aciers HA pour poutres</t>
  </si>
  <si>
    <t xml:space="preserve">11.3 3 </t>
  </si>
  <si>
    <t>000-F359</t>
  </si>
  <si>
    <t>Béton pour poutre</t>
  </si>
  <si>
    <t>12</t>
  </si>
  <si>
    <t>Dalle béton armé</t>
  </si>
  <si>
    <t xml:space="preserve">12 1 </t>
  </si>
  <si>
    <t>000-F349</t>
  </si>
  <si>
    <t>Coffrages soignée C3</t>
  </si>
  <si>
    <t xml:space="preserve">12 2 </t>
  </si>
  <si>
    <t>000-F351</t>
  </si>
  <si>
    <t>Aciers TS pour dalles</t>
  </si>
  <si>
    <t xml:space="preserve">12 3 </t>
  </si>
  <si>
    <t>000-F350</t>
  </si>
  <si>
    <t>Aciers HA pour dalles</t>
  </si>
  <si>
    <t xml:space="preserve">12 4 </t>
  </si>
  <si>
    <t>000-F352</t>
  </si>
  <si>
    <t>Béton pour dalles epaisseur 20cm</t>
  </si>
  <si>
    <t>13</t>
  </si>
  <si>
    <t>Dallage</t>
  </si>
  <si>
    <t xml:space="preserve">13 1 </t>
  </si>
  <si>
    <t>000-F451</t>
  </si>
  <si>
    <t>Isolation thermique sous dallage</t>
  </si>
  <si>
    <t>Epaisseur 160mm</t>
  </si>
  <si>
    <t xml:space="preserve">13 2 </t>
  </si>
  <si>
    <t>000-E454</t>
  </si>
  <si>
    <t>Forme graveleuse sous dallage</t>
  </si>
  <si>
    <t xml:space="preserve">13 3 </t>
  </si>
  <si>
    <t>000-F042</t>
  </si>
  <si>
    <t>Aciers TS pour dallage</t>
  </si>
  <si>
    <t xml:space="preserve">13 4 </t>
  </si>
  <si>
    <t>002-B372</t>
  </si>
  <si>
    <t>Dallage en béton armé ep 15cm</t>
  </si>
  <si>
    <t>14</t>
  </si>
  <si>
    <t>Imperméabilisation des murs entérrés</t>
  </si>
  <si>
    <t xml:space="preserve">14 1 </t>
  </si>
  <si>
    <t>000-F380</t>
  </si>
  <si>
    <t>Imperméabilisation des fondations</t>
  </si>
  <si>
    <t>G</t>
  </si>
  <si>
    <t>MACONNERIE</t>
  </si>
  <si>
    <t>15</t>
  </si>
  <si>
    <t>Sciages d'alléges</t>
  </si>
  <si>
    <t xml:space="preserve">15 1 </t>
  </si>
  <si>
    <t>000-D403</t>
  </si>
  <si>
    <t>Deconstruction d'alleges.</t>
  </si>
  <si>
    <t>16</t>
  </si>
  <si>
    <t>Reprises en sous oeuvre</t>
  </si>
  <si>
    <t xml:space="preserve">16 1 </t>
  </si>
  <si>
    <t>002-B373</t>
  </si>
  <si>
    <t>Reprise en sous oeuvre dimensions 670x295cm</t>
  </si>
  <si>
    <t>dans murs BA</t>
  </si>
  <si>
    <t xml:space="preserve">16 2 </t>
  </si>
  <si>
    <t>002-B374</t>
  </si>
  <si>
    <t>Reprise en sous oeuvre dimensions 176x295cm</t>
  </si>
  <si>
    <t>17</t>
  </si>
  <si>
    <t>Murs maçonnés</t>
  </si>
  <si>
    <t xml:space="preserve">17 1 </t>
  </si>
  <si>
    <t>000-F260</t>
  </si>
  <si>
    <t>Murs non porteurs en blocs béton standards pour rebouchage</t>
  </si>
  <si>
    <t>Epaisseur 15cm</t>
  </si>
  <si>
    <t>TOTHT</t>
  </si>
  <si>
    <t>Montant HT du Lot N°01 DEMOLITION - GROS OEUVRE - MACONNERIE - VRD</t>
  </si>
  <si>
    <t>TVA</t>
  </si>
  <si>
    <t>20</t>
  </si>
  <si>
    <t>TOTTTC</t>
  </si>
  <si>
    <t>Montant TTC</t>
  </si>
  <si>
    <t>H</t>
  </si>
  <si>
    <t>18</t>
  </si>
  <si>
    <t xml:space="preserve">18 1 </t>
  </si>
  <si>
    <t>I</t>
  </si>
  <si>
    <t>19</t>
  </si>
  <si>
    <t xml:space="preserve">19 1 </t>
  </si>
  <si>
    <t xml:space="preserve">20 1 </t>
  </si>
  <si>
    <t>000-F366</t>
  </si>
  <si>
    <t xml:space="preserve">20 2 </t>
  </si>
  <si>
    <t xml:space="preserve">20 3 </t>
  </si>
  <si>
    <t xml:space="preserve">20 4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</si>
</sst>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"/>
    <numFmt numFmtId="165" formatCode="#,##0.000;\-#,##0.000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">
    <xf numFmtId="0" fontId="0" fillId="0" borderId="0">
      <alignment vertical="top"/>
    </xf>
    <xf numFmtId="0" fontId="2" fillId="2" borderId="1">
      <alignment horizontal="left" vertical="top" wrapText="1"/>
    </xf>
    <xf numFmtId="0" fontId="2" fillId="2" borderId="0">
      <alignment horizontal="left" vertical="top" wrapText="1"/>
    </xf>
    <xf numFmtId="49" fontId="2" fillId="3" borderId="0">
      <alignment horizontal="left" vertical="top" wrapText="1"/>
    </xf>
    <xf numFmtId="0" fontId="2" fillId="3" borderId="0">
      <alignment horizontal="left" vertical="top" wrapText="1"/>
    </xf>
    <xf numFmtId="49" fontId="2" fillId="3" borderId="0">
      <alignment horizontal="left" vertical="top" wrapText="1"/>
    </xf>
    <xf numFmtId="0" fontId="2" fillId="3" borderId="0">
      <alignment horizontal="left" vertical="top" wrapText="1"/>
    </xf>
    <xf numFmtId="49" fontId="3" fillId="4" borderId="2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5" fillId="3" borderId="2">
      <alignment horizontal="righ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49" fontId="8" fillId="2" borderId="0">
      <alignment vertical="top" wrapText="1"/>
    </xf>
    <xf numFmtId="49" fontId="2" fillId="2" borderId="0">
      <alignment horizontal="left" vertical="top"/>
    </xf>
    <xf numFmtId="0" fontId="7" fillId="2" borderId="0">
      <alignment horizontal="left" vertical="top"/>
    </xf>
    <xf numFmtId="0" fontId="7" fillId="2" borderId="0">
      <alignment horizontal="left" vertical="top"/>
    </xf>
    <xf numFmtId="0" fontId="7" fillId="2" borderId="0">
      <alignment horizontal="left" vertical="top"/>
    </xf>
  </cellStyleXfs>
  <cellXfs count="36">
    <xf numFmtId="0" fontId="0" fillId="0" borderId="0" xfId="0">
      <alignment vertical="top"/>
    </xf>
    <xf numFmtId="0" fontId="0" fillId="2" borderId="0" xfId="0" applyFill="1" applyProtection="1">
      <alignment vertical="top"/>
    </xf>
    <xf numFmtId="49" fontId="0" fillId="2" borderId="0" xfId="0" applyNumberFormat="1" applyFill="1" applyProtection="1">
      <alignment vertical="top"/>
    </xf>
    <xf numFmtId="49" fontId="1" fillId="2" borderId="4" xfId="0" applyNumberFormat="1" applyFont="1" applyFill="1" applyBorder="1" applyProtection="1">
      <alignment vertical="top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right" vertical="top" wrapText="1"/>
    </xf>
    <xf numFmtId="0" fontId="1" fillId="2" borderId="8" xfId="0" applyFont="1" applyFill="1" applyBorder="1" applyAlignment="1" applyProtection="1">
      <alignment horizontal="right" vertical="top" wrapText="1"/>
    </xf>
    <xf numFmtId="49" fontId="0" fillId="2" borderId="10" xfId="0" applyNumberFormat="1" applyFill="1" applyBorder="1" applyProtection="1">
      <alignment vertical="top"/>
    </xf>
    <xf numFmtId="49" fontId="3" fillId="4" borderId="3" xfId="7" applyBorder="1">
      <alignment horizontal="left" vertical="top" wrapText="1"/>
    </xf>
    <xf numFmtId="0" fontId="0" fillId="2" borderId="6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164" fontId="0" fillId="2" borderId="6" xfId="0" applyNumberFormat="1" applyFill="1" applyBorder="1" applyAlignment="1" applyProtection="1">
      <alignment horizontal="right" vertical="top"/>
    </xf>
    <xf numFmtId="165" fontId="0" fillId="2" borderId="6" xfId="0" applyNumberFormat="1" applyFill="1" applyBorder="1" applyAlignment="1" applyProtection="1">
      <alignment horizontal="right" vertical="top"/>
    </xf>
    <xf numFmtId="164" fontId="0" fillId="2" borderId="5" xfId="0" applyNumberFormat="1" applyFill="1" applyBorder="1" applyAlignment="1" applyProtection="1">
      <alignment horizontal="right" vertical="top"/>
      <protection locked="0"/>
    </xf>
    <xf numFmtId="164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0" xfId="0" applyNumberFormat="1" applyFill="1" applyBorder="1" applyProtection="1">
      <alignment vertical="top"/>
    </xf>
    <xf numFmtId="49" fontId="2" fillId="2" borderId="0" xfId="27" applyBorder="1">
      <alignment horizontal="left" vertical="top" wrapText="1"/>
    </xf>
    <xf numFmtId="49" fontId="4" fillId="3" borderId="0" xfId="11" applyBorder="1">
      <alignment horizontal="left" vertical="top" wrapText="1"/>
    </xf>
    <xf numFmtId="49" fontId="4" fillId="3" borderId="0" xfId="15" applyBorder="1">
      <alignment horizontal="left" vertical="top" wrapText="1"/>
    </xf>
    <xf numFmtId="49" fontId="0" fillId="2" borderId="12" xfId="0" applyNumberFormat="1" applyFill="1" applyBorder="1" applyProtection="1">
      <alignment vertical="top"/>
    </xf>
    <xf numFmtId="0" fontId="0" fillId="2" borderId="13" xfId="0" applyFill="1" applyBorder="1" applyAlignment="1" applyProtection="1">
      <alignment horizontal="center" vertical="top"/>
    </xf>
    <xf numFmtId="0" fontId="0" fillId="2" borderId="13" xfId="0" applyFill="1" applyBorder="1" applyAlignment="1" applyProtection="1">
      <alignment horizontal="right" vertical="top"/>
    </xf>
    <xf numFmtId="0" fontId="0" fillId="2" borderId="14" xfId="0" applyFill="1" applyBorder="1" applyAlignment="1" applyProtection="1">
      <alignment horizontal="right" vertical="top"/>
    </xf>
    <xf numFmtId="0" fontId="2" fillId="4" borderId="9" xfId="2" applyFont="1" applyFill="1" applyBorder="1">
      <alignment horizontal="left" vertical="top" wrapText="1"/>
    </xf>
    <xf numFmtId="0" fontId="2" fillId="2" borderId="9" xfId="2" applyFont="1" applyBorder="1">
      <alignment horizontal="left" vertical="top" wrapText="1"/>
    </xf>
    <xf numFmtId="0" fontId="2" fillId="4" borderId="4" xfId="2" applyFont="1" applyFill="1" applyBorder="1">
      <alignment horizontal="left" vertical="top" wrapText="1"/>
    </xf>
    <xf numFmtId="0" fontId="2" fillId="3" borderId="10" xfId="2" applyFont="1" applyFill="1" applyBorder="1">
      <alignment horizontal="left" vertical="top" wrapText="1"/>
    </xf>
    <xf numFmtId="0" fontId="2" fillId="2" borderId="10" xfId="2" applyFont="1" applyBorder="1">
      <alignment horizontal="left" vertical="top" wrapText="1"/>
    </xf>
    <xf numFmtId="49" fontId="2" fillId="2" borderId="10" xfId="0" applyNumberFormat="1" applyFont="1" applyFill="1" applyBorder="1" applyProtection="1">
      <alignment vertical="top"/>
    </xf>
    <xf numFmtId="49" fontId="2" fillId="2" borderId="11" xfId="0" applyNumberFormat="1" applyFont="1" applyFill="1" applyBorder="1" applyProtection="1">
      <alignment vertical="top"/>
    </xf>
    <xf numFmtId="49" fontId="1" fillId="2" borderId="0" xfId="0" applyNumberFormat="1" applyFont="1" applyFill="1" applyProtection="1">
      <alignment vertical="top"/>
    </xf>
    <xf numFmtId="164" fontId="9" fillId="2" borderId="0" xfId="0" applyNumberFormat="1" applyFont="1" applyFill="1" applyProtection="1">
      <alignment vertical="top"/>
    </xf>
    <xf numFmtId="0" fontId="1" fillId="2" borderId="0" xfId="0" applyNumberFormat="1" applyFont="1" applyFill="1" applyProtection="1">
      <alignment vertical="top"/>
    </xf>
    <xf numFmtId="164" fontId="1" fillId="2" borderId="0" xfId="0" applyNumberFormat="1" applyFont="1" applyFill="1" applyProtection="1">
      <alignment vertical="top"/>
    </xf>
  </cellXfs>
  <cellStyles count="50">
    <cellStyle name="ArtDescriptif" xfId="29"/>
    <cellStyle name="ArtLibelleCond" xfId="28"/>
    <cellStyle name="ArtNote1" xfId="30"/>
    <cellStyle name="ArtNote2" xfId="31"/>
    <cellStyle name="ArtNote3" xfId="32"/>
    <cellStyle name="ArtNote4" xfId="33"/>
    <cellStyle name="ArtNote5" xfId="34"/>
    <cellStyle name="ArtQuantite" xfId="35"/>
    <cellStyle name="ArtTitre" xfId="27"/>
    <cellStyle name="ChapDescriptif0" xfId="8"/>
    <cellStyle name="ChapDescriptif1" xfId="12"/>
    <cellStyle name="ChapDescriptif2" xfId="16"/>
    <cellStyle name="ChapDescriptif3" xfId="20"/>
    <cellStyle name="ChapDescriptif4" xfId="24"/>
    <cellStyle name="ChapNote0" xfId="9"/>
    <cellStyle name="ChapNote1" xfId="13"/>
    <cellStyle name="ChapNote2" xfId="17"/>
    <cellStyle name="ChapNote3" xfId="21"/>
    <cellStyle name="ChapNote4" xfId="25"/>
    <cellStyle name="ChapRecap0" xfId="10"/>
    <cellStyle name="ChapRecap1" xfId="14"/>
    <cellStyle name="ChapRecap2" xfId="18"/>
    <cellStyle name="ChapRecap3" xfId="22"/>
    <cellStyle name="ChapRecap4" xfId="26"/>
    <cellStyle name="ChapTitre0" xfId="7"/>
    <cellStyle name="ChapTitre1" xfId="11"/>
    <cellStyle name="ChapTitre2" xfId="15"/>
    <cellStyle name="ChapTitre3" xfId="19"/>
    <cellStyle name="ChapTitre4" xfId="23"/>
    <cellStyle name="Commentaire" xfId="1" builtinId="10" customBuiltin="1"/>
    <cellStyle name="DQLocQuantNonLoc" xfId="43"/>
    <cellStyle name="DQLocRefClass" xfId="42"/>
    <cellStyle name="DQLocStruct" xfId="44"/>
    <cellStyle name="DQMinutes" xfId="45"/>
    <cellStyle name="Info Entete" xfId="48"/>
    <cellStyle name="Inter Entete" xfId="49"/>
    <cellStyle name="LocGen" xfId="37"/>
    <cellStyle name="LocLit" xfId="39"/>
    <cellStyle name="LocRefClass" xfId="38"/>
    <cellStyle name="LocSignetRep" xfId="41"/>
    <cellStyle name="LocStrRecap0" xfId="4"/>
    <cellStyle name="LocStrRecap1" xfId="6"/>
    <cellStyle name="LocStrTexte0" xfId="3"/>
    <cellStyle name="LocStrTexte1" xfId="5"/>
    <cellStyle name="LocStruct" xfId="40"/>
    <cellStyle name="LocTitre" xfId="36"/>
    <cellStyle name="Lot" xfId="46"/>
    <cellStyle name="Normal" xfId="0" builtinId="0" customBuiltin="1"/>
    <cellStyle name="Numerotation" xfId="2"/>
    <cellStyle name="Titre Entete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127000</xdr:rowOff>
    </xdr:from>
    <xdr:to>
      <xdr:col>1</xdr:col>
      <xdr:colOff>203200</xdr:colOff>
      <xdr:row>4</xdr:row>
      <xdr:rowOff>177800</xdr:rowOff>
    </xdr:to>
    <xdr:sp macro="" textlink="">
      <xdr:nvSpPr>
        <xdr:cNvPr id="2" name="Forme1"/>
        <xdr:cNvSpPr/>
      </xdr:nvSpPr>
      <xdr:spPr>
        <a:xfrm>
          <a:off x="152400" y="127000"/>
          <a:ext cx="812800" cy="812800"/>
        </a:xfrm>
        <a:prstGeom prst="rect">
          <a:avLst/>
        </a:prstGeom>
        <a:solidFill>
          <a:srgbClr val="000000"/>
        </a:solidFill>
        <a:ln w="3175" cmpd="sng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01</a:t>
          </a:r>
        </a:p>
      </xdr:txBody>
    </xdr:sp>
    <xdr:clientData/>
  </xdr:twoCellAnchor>
  <xdr:twoCellAnchor editAs="absolute">
    <xdr:from>
      <xdr:col>1</xdr:col>
      <xdr:colOff>190500</xdr:colOff>
      <xdr:row>1</xdr:row>
      <xdr:rowOff>12700</xdr:rowOff>
    </xdr:from>
    <xdr:to>
      <xdr:col>4</xdr:col>
      <xdr:colOff>457200</xdr:colOff>
      <xdr:row>4</xdr:row>
      <xdr:rowOff>177800</xdr:rowOff>
    </xdr:to>
    <xdr:sp macro="" textlink="">
      <xdr:nvSpPr>
        <xdr:cNvPr id="3" name="Forme2"/>
        <xdr:cNvSpPr/>
      </xdr:nvSpPr>
      <xdr:spPr>
        <a:xfrm>
          <a:off x="952500" y="203200"/>
          <a:ext cx="2552700" cy="736600"/>
        </a:xfrm>
        <a:prstGeom prst="rect">
          <a:avLst/>
        </a:prstGeom>
        <a:noFill/>
        <a:ln w="15875" cap="flat" cmpd="sng" algn="ctr">
          <a:solidFill>
            <a:srgbClr val="000000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D.P.G.F.
Décomposition du Prix Global et Forfaitaire</a:t>
          </a:r>
        </a:p>
      </xdr:txBody>
    </xdr:sp>
    <xdr:clientData/>
  </xdr:twoCellAnchor>
  <xdr:twoCellAnchor editAs="absolute">
    <xdr:from>
      <xdr:col>0</xdr:col>
      <xdr:colOff>152400</xdr:colOff>
      <xdr:row>7</xdr:row>
      <xdr:rowOff>25400</xdr:rowOff>
    </xdr:from>
    <xdr:to>
      <xdr:col>8</xdr:col>
      <xdr:colOff>571500</xdr:colOff>
      <xdr:row>12</xdr:row>
      <xdr:rowOff>63500</xdr:rowOff>
    </xdr:to>
    <xdr:sp macro="" textlink="">
      <xdr:nvSpPr>
        <xdr:cNvPr id="4" name="Forme3"/>
        <xdr:cNvSpPr/>
      </xdr:nvSpPr>
      <xdr:spPr>
        <a:xfrm>
          <a:off x="152400" y="1358900"/>
          <a:ext cx="6515100" cy="990600"/>
        </a:xfrm>
        <a:prstGeom prst="rect">
          <a:avLst/>
        </a:prstGeom>
        <a:solidFill>
          <a:srgbClr val="99CCFF"/>
        </a:solidFill>
        <a:ln w="22225" cmpd="sng">
          <a:solidFill>
            <a:srgbClr val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COMMUNE DE MERCURY
Restructuration de la cuisine, du restaurant et du bloc sanitaires du Groupe Scolaire Joseph TROLLIET
980 Route de Chevron - 73200 MERCURY</a:t>
          </a:r>
        </a:p>
      </xdr:txBody>
    </xdr:sp>
    <xdr:clientData/>
  </xdr:twoCellAnchor>
  <xdr:twoCellAnchor editAs="absolute">
    <xdr:from>
      <xdr:col>0</xdr:col>
      <xdr:colOff>241300</xdr:colOff>
      <xdr:row>4</xdr:row>
      <xdr:rowOff>177800</xdr:rowOff>
    </xdr:from>
    <xdr:to>
      <xdr:col>4</xdr:col>
      <xdr:colOff>457200</xdr:colOff>
      <xdr:row>6</xdr:row>
      <xdr:rowOff>76200</xdr:rowOff>
    </xdr:to>
    <xdr:sp macro="" textlink="">
      <xdr:nvSpPr>
        <xdr:cNvPr id="5" name="Forme4"/>
        <xdr:cNvSpPr/>
      </xdr:nvSpPr>
      <xdr:spPr>
        <a:xfrm>
          <a:off x="241300" y="939800"/>
          <a:ext cx="3263900" cy="279400"/>
        </a:xfrm>
        <a:prstGeom prst="rect">
          <a:avLst/>
        </a:prstGeom>
        <a:noFill/>
        <a:ln w="15875" cap="flat" cmpd="sng" algn="ctr">
          <a:solidFill>
            <a:srgbClr val="000000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Version 01 DCE du 20/12/2017</a:t>
          </a:r>
        </a:p>
      </xdr:txBody>
    </xdr:sp>
    <xdr:clientData/>
  </xdr:twoCellAnchor>
  <xdr:twoCellAnchor editAs="absolute">
    <xdr:from>
      <xdr:col>0</xdr:col>
      <xdr:colOff>152400</xdr:colOff>
      <xdr:row>12</xdr:row>
      <xdr:rowOff>165100</xdr:rowOff>
    </xdr:from>
    <xdr:to>
      <xdr:col>8</xdr:col>
      <xdr:colOff>571500</xdr:colOff>
      <xdr:row>17</xdr:row>
      <xdr:rowOff>25400</xdr:rowOff>
    </xdr:to>
    <xdr:sp macro="" textlink="">
      <xdr:nvSpPr>
        <xdr:cNvPr id="6" name="Forme5"/>
        <xdr:cNvSpPr/>
      </xdr:nvSpPr>
      <xdr:spPr>
        <a:xfrm>
          <a:off x="152400" y="2451100"/>
          <a:ext cx="6515100" cy="812800"/>
        </a:xfrm>
        <a:prstGeom prst="rect">
          <a:avLst/>
        </a:prstGeom>
        <a:noFill/>
        <a:ln w="22225" cap="flat" cmpd="sng" algn="ctr">
          <a:solidFill>
            <a:srgbClr val="000000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Lot N°01 DEMOLITION - GROS OEUVRE - MACONNERIE - VRD</a:t>
          </a:r>
        </a:p>
      </xdr:txBody>
    </xdr:sp>
    <xdr:clientData/>
  </xdr:twoCellAnchor>
  <xdr:twoCellAnchor editAs="absolute">
    <xdr:from>
      <xdr:col>0</xdr:col>
      <xdr:colOff>330200</xdr:colOff>
      <xdr:row>17</xdr:row>
      <xdr:rowOff>63500</xdr:rowOff>
    </xdr:from>
    <xdr:to>
      <xdr:col>6</xdr:col>
      <xdr:colOff>635000</xdr:colOff>
      <xdr:row>48</xdr:row>
      <xdr:rowOff>12700</xdr:rowOff>
    </xdr:to>
    <xdr:sp macro="" textlink="">
      <xdr:nvSpPr>
        <xdr:cNvPr id="7" name="Forme6"/>
        <xdr:cNvSpPr/>
      </xdr:nvSpPr>
      <xdr:spPr>
        <a:xfrm>
          <a:off x="330200" y="3302000"/>
          <a:ext cx="4876800" cy="5854700"/>
        </a:xfrm>
        <a:prstGeom prst="rect">
          <a:avLst/>
        </a:prstGeom>
        <a:noFill/>
        <a:ln w="3175" cap="flat" cmpd="sng" algn="ctr">
          <a:solidFill>
            <a:srgbClr val="FFFF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**********************************
Maître d'ouvrage :
COMMUNE DE MERCURY
1209 Route de Chevron - 73200 MERCURY
Tel : 04.79.32.30.17 - Fax : 04.79.32.53.63
Email : mairie.mercury@wanadoo.fr
**********************************
Maitre d'oeuvre d'éxécution / Economiste / DET + OPC (Mandataire)  :
ACTE
137 chemin de la Charrette - 73200 ALBERTVILLE
Tel : 09.81.32.13.60 - Fax : 09.81.38.11.99 
Email : acte.sarl@gmail.com
**********************************
Architecte :
Nathalie CORNU
1560 Route du Collet de Tamié - 73200 MERCURY
Tel : 06.13.55.45.99 
Email : ncornu.archi@free.fr
**********************************
BET structures :
ET CONCEPT
67 Chemin de la Charette - 73200 ALBERTVILLE
Tel : 04.79.10.42.15 - Fax : 04.79.10.06.83 
Email : marc.chanut@groupe-stebat.fr
**********************************
BET fluides :
CENA INGENIERIE
725 Faubourg Montmélian - 73000 CHAMBERY
Tel : 04.79.75.00.43 - Fax : 04.79.70.28.11 
Email : felixfaure@cena-ingenierie.fr
**********************************
Bureau de contrôle :
APAVE SUDEUROPE - Agence de Chambéry
Parc d'activités Alpespace 
497 Avenue Léonard de Vinci - 73800 SAINTE HELENE DU LAC
Tel : 04.79.68.66.20 - Fax : 04.79.68.66.21
Email : eric.vachezseytoux@apave.com
**********************************
Coordinateur SPS :
SOCOTEC
47 Place Caffe - 73000 CHAMBERY
Tel : 04.79.69.47.09 - Fax : 04.79.62.52.15
Email : construction.chambery@socotec.com
</a:t>
          </a:r>
        </a:p>
      </xdr:txBody>
    </xdr:sp>
    <xdr:clientData/>
  </xdr:twoCellAnchor>
  <xdr:twoCellAnchor editAs="absolute">
    <xdr:from>
      <xdr:col>6</xdr:col>
      <xdr:colOff>173213</xdr:colOff>
      <xdr:row>22</xdr:row>
      <xdr:rowOff>25400</xdr:rowOff>
    </xdr:from>
    <xdr:to>
      <xdr:col>8</xdr:col>
      <xdr:colOff>334787</xdr:colOff>
      <xdr:row>25</xdr:row>
      <xdr:rowOff>50800</xdr:rowOff>
    </xdr:to>
    <xdr:pic>
      <xdr:nvPicPr>
        <xdr:cNvPr id="8" name="Forme7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5213" y="4216400"/>
          <a:ext cx="1685574" cy="596900"/>
        </a:xfrm>
        <a:prstGeom prst="rect">
          <a:avLst/>
        </a:prstGeom>
      </xdr:spPr>
    </xdr:pic>
    <xdr:clientData/>
  </xdr:twoCellAnchor>
  <xdr:twoCellAnchor editAs="absolute">
    <xdr:from>
      <xdr:col>4</xdr:col>
      <xdr:colOff>736600</xdr:colOff>
      <xdr:row>1</xdr:row>
      <xdr:rowOff>139700</xdr:rowOff>
    </xdr:from>
    <xdr:to>
      <xdr:col>8</xdr:col>
      <xdr:colOff>368300</xdr:colOff>
      <xdr:row>5</xdr:row>
      <xdr:rowOff>152400</xdr:rowOff>
    </xdr:to>
    <xdr:sp macro="" textlink="">
      <xdr:nvSpPr>
        <xdr:cNvPr id="9" name="Forme8"/>
        <xdr:cNvSpPr/>
      </xdr:nvSpPr>
      <xdr:spPr>
        <a:xfrm>
          <a:off x="3784600" y="330200"/>
          <a:ext cx="2679700" cy="774700"/>
        </a:xfrm>
        <a:prstGeom prst="rect">
          <a:avLst/>
        </a:prstGeom>
        <a:noFill/>
        <a:ln w="15875" cap="flat" cmpd="sng" algn="ctr">
          <a:solidFill>
            <a:srgbClr val="FFFF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Phase DCE
Dossier de Consultation
des Entreprises</a:t>
          </a:r>
        </a:p>
      </xdr:txBody>
    </xdr:sp>
    <xdr:clientData/>
  </xdr:twoCellAnchor>
  <xdr:twoCellAnchor editAs="absolute">
    <xdr:from>
      <xdr:col>0</xdr:col>
      <xdr:colOff>63500</xdr:colOff>
      <xdr:row>48</xdr:row>
      <xdr:rowOff>127000</xdr:rowOff>
    </xdr:from>
    <xdr:to>
      <xdr:col>8</xdr:col>
      <xdr:colOff>673100</xdr:colOff>
      <xdr:row>49</xdr:row>
      <xdr:rowOff>101600</xdr:rowOff>
    </xdr:to>
    <xdr:sp macro="" textlink="">
      <xdr:nvSpPr>
        <xdr:cNvPr id="10" name="Forme9"/>
        <xdr:cNvSpPr/>
      </xdr:nvSpPr>
      <xdr:spPr>
        <a:xfrm>
          <a:off x="63500" y="9271000"/>
          <a:ext cx="6705600" cy="165100"/>
        </a:xfrm>
        <a:prstGeom prst="rect">
          <a:avLst/>
        </a:prstGeom>
        <a:noFill/>
        <a:ln w="3175" cap="flat" cmpd="sng" algn="ctr">
          <a:solidFill>
            <a:srgbClr val="FFFF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Nos références 13-13 / Document rédigé par la société ACTE</a:t>
          </a:r>
        </a:p>
      </xdr:txBody>
    </xdr:sp>
    <xdr:clientData/>
  </xdr:twoCellAnchor>
  <xdr:twoCellAnchor editAs="absolute">
    <xdr:from>
      <xdr:col>6</xdr:col>
      <xdr:colOff>127000</xdr:colOff>
      <xdr:row>26</xdr:row>
      <xdr:rowOff>76200</xdr:rowOff>
    </xdr:from>
    <xdr:to>
      <xdr:col>8</xdr:col>
      <xdr:colOff>457200</xdr:colOff>
      <xdr:row>28</xdr:row>
      <xdr:rowOff>177800</xdr:rowOff>
    </xdr:to>
    <xdr:pic>
      <xdr:nvPicPr>
        <xdr:cNvPr id="11" name="Forme10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5029200"/>
          <a:ext cx="1854200" cy="482600"/>
        </a:xfrm>
        <a:prstGeom prst="rect">
          <a:avLst/>
        </a:prstGeom>
      </xdr:spPr>
    </xdr:pic>
    <xdr:clientData/>
  </xdr:twoCellAnchor>
  <xdr:twoCellAnchor editAs="absolute">
    <xdr:from>
      <xdr:col>6</xdr:col>
      <xdr:colOff>127000</xdr:colOff>
      <xdr:row>29</xdr:row>
      <xdr:rowOff>139700</xdr:rowOff>
    </xdr:from>
    <xdr:to>
      <xdr:col>6</xdr:col>
      <xdr:colOff>698500</xdr:colOff>
      <xdr:row>33</xdr:row>
      <xdr:rowOff>25400</xdr:rowOff>
    </xdr:to>
    <xdr:pic>
      <xdr:nvPicPr>
        <xdr:cNvPr id="12" name="Forme1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5664200"/>
          <a:ext cx="571500" cy="647700"/>
        </a:xfrm>
        <a:prstGeom prst="rect">
          <a:avLst/>
        </a:prstGeom>
      </xdr:spPr>
    </xdr:pic>
    <xdr:clientData/>
  </xdr:twoCellAnchor>
  <xdr:twoCellAnchor editAs="absolute">
    <xdr:from>
      <xdr:col>5</xdr:col>
      <xdr:colOff>584200</xdr:colOff>
      <xdr:row>38</xdr:row>
      <xdr:rowOff>50800</xdr:rowOff>
    </xdr:from>
    <xdr:to>
      <xdr:col>8</xdr:col>
      <xdr:colOff>38100</xdr:colOff>
      <xdr:row>41</xdr:row>
      <xdr:rowOff>177800</xdr:rowOff>
    </xdr:to>
    <xdr:pic>
      <xdr:nvPicPr>
        <xdr:cNvPr id="13" name="Forme12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4200" y="7289800"/>
          <a:ext cx="1739900" cy="698500"/>
        </a:xfrm>
        <a:prstGeom prst="rect">
          <a:avLst/>
        </a:prstGeom>
      </xdr:spPr>
    </xdr:pic>
    <xdr:clientData/>
  </xdr:twoCellAnchor>
  <xdr:twoCellAnchor editAs="absolute">
    <xdr:from>
      <xdr:col>5</xdr:col>
      <xdr:colOff>673100</xdr:colOff>
      <xdr:row>34</xdr:row>
      <xdr:rowOff>63500</xdr:rowOff>
    </xdr:from>
    <xdr:to>
      <xdr:col>8</xdr:col>
      <xdr:colOff>266700</xdr:colOff>
      <xdr:row>37</xdr:row>
      <xdr:rowOff>12700</xdr:rowOff>
    </xdr:to>
    <xdr:pic>
      <xdr:nvPicPr>
        <xdr:cNvPr id="14" name="Forme1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3100" y="6540500"/>
          <a:ext cx="1879600" cy="520700"/>
        </a:xfrm>
        <a:prstGeom prst="rect">
          <a:avLst/>
        </a:prstGeom>
      </xdr:spPr>
    </xdr:pic>
    <xdr:clientData/>
  </xdr:twoCellAnchor>
  <xdr:twoCellAnchor editAs="absolute">
    <xdr:from>
      <xdr:col>6</xdr:col>
      <xdr:colOff>127000</xdr:colOff>
      <xdr:row>17</xdr:row>
      <xdr:rowOff>63500</xdr:rowOff>
    </xdr:from>
    <xdr:to>
      <xdr:col>7</xdr:col>
      <xdr:colOff>228600</xdr:colOff>
      <xdr:row>21</xdr:row>
      <xdr:rowOff>127000</xdr:rowOff>
    </xdr:to>
    <xdr:pic>
      <xdr:nvPicPr>
        <xdr:cNvPr id="15" name="Forme14"/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3302000"/>
          <a:ext cx="863600" cy="825500"/>
        </a:xfrm>
        <a:prstGeom prst="rect">
          <a:avLst/>
        </a:prstGeom>
      </xdr:spPr>
    </xdr:pic>
    <xdr:clientData/>
  </xdr:twoCellAnchor>
  <xdr:twoCellAnchor editAs="absolute">
    <xdr:from>
      <xdr:col>6</xdr:col>
      <xdr:colOff>50800</xdr:colOff>
      <xdr:row>42</xdr:row>
      <xdr:rowOff>114300</xdr:rowOff>
    </xdr:from>
    <xdr:to>
      <xdr:col>7</xdr:col>
      <xdr:colOff>101600</xdr:colOff>
      <xdr:row>46</xdr:row>
      <xdr:rowOff>127000</xdr:rowOff>
    </xdr:to>
    <xdr:pic>
      <xdr:nvPicPr>
        <xdr:cNvPr id="16" name="Forme15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2800" y="8115300"/>
          <a:ext cx="812800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cols>
    <col min="1" max="16384" width="11.42578125" style="1"/>
  </cols>
  <sheetData/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87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" x14ac:dyDescent="0.25"/>
  <cols>
    <col min="1" max="1" width="9.7109375" style="2" customWidth="1"/>
    <col min="2" max="2" width="51.28515625" style="2" customWidth="1"/>
    <col min="3" max="3" width="4.7109375" style="1" customWidth="1"/>
    <col min="4" max="5" width="10.7109375" style="1" customWidth="1"/>
    <col min="6" max="6" width="11.7109375" style="1" customWidth="1"/>
    <col min="7" max="16384" width="11.42578125" style="1"/>
  </cols>
  <sheetData>
    <row r="1" spans="1:702" ht="30" x14ac:dyDescent="0.25">
      <c r="A1" s="3"/>
      <c r="B1" s="4"/>
      <c r="C1" s="5" t="s">
        <v>0</v>
      </c>
      <c r="D1" s="6" t="s">
        <v>1</v>
      </c>
      <c r="E1" s="6" t="s">
        <v>2</v>
      </c>
      <c r="F1" s="7" t="s">
        <v>3</v>
      </c>
    </row>
    <row r="2" spans="1:702" x14ac:dyDescent="0.25">
      <c r="A2" s="8"/>
      <c r="B2" s="17"/>
      <c r="C2" s="10"/>
      <c r="D2" s="12"/>
      <c r="E2" s="12"/>
      <c r="F2" s="11"/>
    </row>
    <row r="3" spans="1:702" ht="15.75" x14ac:dyDescent="0.25">
      <c r="A3" s="25" t="s">
        <v>5</v>
      </c>
      <c r="B3" s="9" t="s">
        <v>6</v>
      </c>
      <c r="C3" s="10"/>
      <c r="D3" s="12"/>
      <c r="E3" s="12"/>
      <c r="F3" s="11"/>
      <c r="ZY3" s="1" t="s">
        <v>4</v>
      </c>
      <c r="ZZ3" s="2"/>
    </row>
    <row r="4" spans="1:702" x14ac:dyDescent="0.25">
      <c r="A4" s="26" t="s">
        <v>7</v>
      </c>
      <c r="B4" s="18" t="s">
        <v>11</v>
      </c>
      <c r="C4" s="10" t="s">
        <v>8</v>
      </c>
      <c r="D4" s="13">
        <v>1</v>
      </c>
      <c r="E4" s="16"/>
      <c r="F4" s="15">
        <f>ROUND(D4*E4,2)</f>
        <v>0</v>
      </c>
      <c r="ZY4" s="1" t="s">
        <v>9</v>
      </c>
      <c r="ZZ4" s="2" t="s">
        <v>10</v>
      </c>
    </row>
    <row r="5" spans="1:702" ht="31.5" x14ac:dyDescent="0.25">
      <c r="A5" s="27" t="s">
        <v>12</v>
      </c>
      <c r="B5" s="9" t="s">
        <v>13</v>
      </c>
      <c r="C5" s="10"/>
      <c r="D5" s="12"/>
      <c r="E5" s="12"/>
      <c r="F5" s="11"/>
      <c r="ZY5" s="1" t="s">
        <v>4</v>
      </c>
      <c r="ZZ5" s="2"/>
    </row>
    <row r="6" spans="1:702" x14ac:dyDescent="0.25">
      <c r="A6" s="28" t="s">
        <v>15</v>
      </c>
      <c r="B6" s="19" t="s">
        <v>16</v>
      </c>
      <c r="C6" s="10"/>
      <c r="D6" s="12"/>
      <c r="E6" s="12"/>
      <c r="F6" s="11"/>
      <c r="ZY6" s="1" t="s">
        <v>14</v>
      </c>
      <c r="ZZ6" s="2"/>
    </row>
    <row r="7" spans="1:702" x14ac:dyDescent="0.25">
      <c r="A7" s="29" t="s">
        <v>17</v>
      </c>
      <c r="B7" s="18" t="s">
        <v>19</v>
      </c>
      <c r="C7" s="10" t="s">
        <v>8</v>
      </c>
      <c r="D7" s="13">
        <v>2</v>
      </c>
      <c r="E7" s="16"/>
      <c r="F7" s="15">
        <f>ROUND(D7*E7,2)</f>
        <v>0</v>
      </c>
      <c r="ZY7" s="1" t="s">
        <v>9</v>
      </c>
      <c r="ZZ7" s="2" t="s">
        <v>18</v>
      </c>
    </row>
    <row r="8" spans="1:702" x14ac:dyDescent="0.25">
      <c r="A8" s="29" t="s">
        <v>20</v>
      </c>
      <c r="B8" s="18" t="s">
        <v>23</v>
      </c>
      <c r="C8" s="10" t="s">
        <v>21</v>
      </c>
      <c r="D8" s="13">
        <v>106.06</v>
      </c>
      <c r="E8" s="16"/>
      <c r="F8" s="15">
        <f>ROUND(D8*E8,2)</f>
        <v>0</v>
      </c>
      <c r="ZY8" s="1" t="s">
        <v>9</v>
      </c>
      <c r="ZZ8" s="2" t="s">
        <v>22</v>
      </c>
    </row>
    <row r="9" spans="1:702" x14ac:dyDescent="0.25">
      <c r="A9" s="29" t="s">
        <v>24</v>
      </c>
      <c r="B9" s="18" t="s">
        <v>26</v>
      </c>
      <c r="C9" s="10" t="s">
        <v>21</v>
      </c>
      <c r="D9" s="13">
        <v>217</v>
      </c>
      <c r="E9" s="16"/>
      <c r="F9" s="15">
        <f>ROUND(D9*E9,2)</f>
        <v>0</v>
      </c>
      <c r="ZY9" s="1" t="s">
        <v>9</v>
      </c>
      <c r="ZZ9" s="2" t="s">
        <v>25</v>
      </c>
    </row>
    <row r="10" spans="1:702" x14ac:dyDescent="0.25">
      <c r="A10" s="29" t="s">
        <v>27</v>
      </c>
      <c r="B10" s="18" t="s">
        <v>30</v>
      </c>
      <c r="C10" s="10" t="s">
        <v>28</v>
      </c>
      <c r="D10" s="13">
        <v>20</v>
      </c>
      <c r="E10" s="16"/>
      <c r="F10" s="15">
        <f>ROUND(D10*E10,2)</f>
        <v>0</v>
      </c>
      <c r="ZY10" s="1" t="s">
        <v>9</v>
      </c>
      <c r="ZZ10" s="2" t="s">
        <v>29</v>
      </c>
    </row>
    <row r="11" spans="1:702" x14ac:dyDescent="0.25">
      <c r="A11" s="29" t="s">
        <v>31</v>
      </c>
      <c r="B11" s="18" t="s">
        <v>34</v>
      </c>
      <c r="C11" s="10" t="s">
        <v>32</v>
      </c>
      <c r="D11" s="13">
        <v>113.84</v>
      </c>
      <c r="E11" s="16"/>
      <c r="F11" s="15">
        <f>ROUND(D11*E11,2)</f>
        <v>0</v>
      </c>
      <c r="ZY11" s="1" t="s">
        <v>9</v>
      </c>
      <c r="ZZ11" s="2" t="s">
        <v>33</v>
      </c>
    </row>
    <row r="12" spans="1:702" x14ac:dyDescent="0.25">
      <c r="A12" s="29" t="s">
        <v>35</v>
      </c>
      <c r="B12" s="18" t="s">
        <v>37</v>
      </c>
      <c r="C12" s="10" t="s">
        <v>32</v>
      </c>
      <c r="D12" s="13">
        <v>49.96</v>
      </c>
      <c r="E12" s="16"/>
      <c r="F12" s="15">
        <f>ROUND(D12*E12,2)</f>
        <v>0</v>
      </c>
      <c r="ZY12" s="1" t="s">
        <v>9</v>
      </c>
      <c r="ZZ12" s="2" t="s">
        <v>36</v>
      </c>
    </row>
    <row r="13" spans="1:702" ht="15.75" x14ac:dyDescent="0.25">
      <c r="A13" s="27" t="s">
        <v>38</v>
      </c>
      <c r="B13" s="9" t="s">
        <v>39</v>
      </c>
      <c r="C13" s="10"/>
      <c r="D13" s="12"/>
      <c r="E13" s="12"/>
      <c r="F13" s="11"/>
      <c r="ZY13" s="1" t="s">
        <v>4</v>
      </c>
      <c r="ZZ13" s="2"/>
    </row>
    <row r="14" spans="1:702" x14ac:dyDescent="0.25">
      <c r="A14" s="28" t="s">
        <v>40</v>
      </c>
      <c r="B14" s="19" t="s">
        <v>41</v>
      </c>
      <c r="C14" s="10"/>
      <c r="D14" s="12"/>
      <c r="E14" s="12"/>
      <c r="F14" s="11"/>
      <c r="ZY14" s="1" t="s">
        <v>14</v>
      </c>
      <c r="ZZ14" s="2"/>
    </row>
    <row r="15" spans="1:702" x14ac:dyDescent="0.25">
      <c r="A15" s="29" t="s">
        <v>42</v>
      </c>
      <c r="B15" s="18" t="s">
        <v>45</v>
      </c>
      <c r="C15" s="10" t="s">
        <v>43</v>
      </c>
      <c r="D15" s="13">
        <v>10</v>
      </c>
      <c r="E15" s="16"/>
      <c r="F15" s="15">
        <f>ROUND(D15*E15,2)</f>
        <v>0</v>
      </c>
      <c r="ZY15" s="1" t="s">
        <v>9</v>
      </c>
      <c r="ZZ15" s="2" t="s">
        <v>44</v>
      </c>
    </row>
    <row r="16" spans="1:702" x14ac:dyDescent="0.25">
      <c r="A16" s="30"/>
      <c r="B16" s="18" t="s">
        <v>46</v>
      </c>
      <c r="C16" s="10"/>
      <c r="D16" s="12"/>
      <c r="E16" s="12"/>
      <c r="F16" s="11"/>
    </row>
    <row r="17" spans="1:702" x14ac:dyDescent="0.25">
      <c r="A17" s="29" t="s">
        <v>47</v>
      </c>
      <c r="B17" s="18" t="s">
        <v>49</v>
      </c>
      <c r="C17" s="10" t="s">
        <v>43</v>
      </c>
      <c r="D17" s="13">
        <v>1.5</v>
      </c>
      <c r="E17" s="16"/>
      <c r="F17" s="15">
        <f>ROUND(D17*E17,2)</f>
        <v>0</v>
      </c>
      <c r="ZY17" s="1" t="s">
        <v>9</v>
      </c>
      <c r="ZZ17" s="2" t="s">
        <v>48</v>
      </c>
    </row>
    <row r="18" spans="1:702" x14ac:dyDescent="0.25">
      <c r="A18" s="30"/>
      <c r="B18" s="18" t="s">
        <v>50</v>
      </c>
      <c r="C18" s="10"/>
      <c r="D18" s="12"/>
      <c r="E18" s="12"/>
      <c r="F18" s="11"/>
    </row>
    <row r="19" spans="1:702" x14ac:dyDescent="0.25">
      <c r="A19" s="29" t="s">
        <v>51</v>
      </c>
      <c r="B19" s="18" t="s">
        <v>53</v>
      </c>
      <c r="C19" s="10" t="s">
        <v>43</v>
      </c>
      <c r="D19" s="13">
        <v>8.6300000000000008</v>
      </c>
      <c r="E19" s="16"/>
      <c r="F19" s="15">
        <f>ROUND(D19*E19,2)</f>
        <v>0</v>
      </c>
      <c r="ZY19" s="1" t="s">
        <v>9</v>
      </c>
      <c r="ZZ19" s="2" t="s">
        <v>52</v>
      </c>
    </row>
    <row r="20" spans="1:702" x14ac:dyDescent="0.25">
      <c r="A20" s="30"/>
      <c r="B20" s="18" t="s">
        <v>54</v>
      </c>
      <c r="C20" s="10"/>
      <c r="D20" s="12"/>
      <c r="E20" s="12"/>
      <c r="F20" s="11"/>
    </row>
    <row r="21" spans="1:702" x14ac:dyDescent="0.25">
      <c r="A21" s="28" t="s">
        <v>55</v>
      </c>
      <c r="B21" s="19" t="s">
        <v>56</v>
      </c>
      <c r="C21" s="10"/>
      <c r="D21" s="12"/>
      <c r="E21" s="12"/>
      <c r="F21" s="11"/>
      <c r="ZY21" s="1" t="s">
        <v>14</v>
      </c>
      <c r="ZZ21" s="2"/>
    </row>
    <row r="22" spans="1:702" ht="25.5" x14ac:dyDescent="0.25">
      <c r="A22" s="29" t="s">
        <v>57</v>
      </c>
      <c r="B22" s="18" t="s">
        <v>59</v>
      </c>
      <c r="C22" s="10" t="s">
        <v>28</v>
      </c>
      <c r="D22" s="13">
        <v>5</v>
      </c>
      <c r="E22" s="16"/>
      <c r="F22" s="15">
        <f>ROUND(D22*E22,2)</f>
        <v>0</v>
      </c>
      <c r="ZY22" s="1" t="s">
        <v>9</v>
      </c>
      <c r="ZZ22" s="2" t="s">
        <v>58</v>
      </c>
    </row>
    <row r="23" spans="1:702" x14ac:dyDescent="0.25">
      <c r="A23" s="28" t="s">
        <v>60</v>
      </c>
      <c r="B23" s="19" t="s">
        <v>61</v>
      </c>
      <c r="C23" s="10"/>
      <c r="D23" s="12"/>
      <c r="E23" s="12"/>
      <c r="F23" s="11"/>
      <c r="ZY23" s="1" t="s">
        <v>14</v>
      </c>
      <c r="ZZ23" s="2"/>
    </row>
    <row r="24" spans="1:702" x14ac:dyDescent="0.25">
      <c r="A24" s="29" t="s">
        <v>62</v>
      </c>
      <c r="B24" s="18" t="s">
        <v>64</v>
      </c>
      <c r="C24" s="10" t="s">
        <v>28</v>
      </c>
      <c r="D24" s="13">
        <v>1</v>
      </c>
      <c r="E24" s="16"/>
      <c r="F24" s="15">
        <f>ROUND(D24*E24,2)</f>
        <v>0</v>
      </c>
      <c r="ZY24" s="1" t="s">
        <v>9</v>
      </c>
      <c r="ZZ24" s="2" t="s">
        <v>63</v>
      </c>
    </row>
    <row r="25" spans="1:702" x14ac:dyDescent="0.25">
      <c r="A25" s="30"/>
      <c r="B25" s="18" t="s">
        <v>65</v>
      </c>
      <c r="C25" s="10"/>
      <c r="D25" s="12"/>
      <c r="E25" s="12"/>
      <c r="F25" s="11"/>
    </row>
    <row r="26" spans="1:702" ht="15.75" x14ac:dyDescent="0.25">
      <c r="A26" s="27" t="s">
        <v>66</v>
      </c>
      <c r="B26" s="9" t="s">
        <v>67</v>
      </c>
      <c r="C26" s="10"/>
      <c r="D26" s="12"/>
      <c r="E26" s="12"/>
      <c r="F26" s="11"/>
      <c r="ZY26" s="1" t="s">
        <v>4</v>
      </c>
      <c r="ZZ26" s="2"/>
    </row>
    <row r="27" spans="1:702" x14ac:dyDescent="0.25">
      <c r="A27" s="28" t="s">
        <v>68</v>
      </c>
      <c r="B27" s="19" t="s">
        <v>69</v>
      </c>
      <c r="C27" s="10"/>
      <c r="D27" s="12"/>
      <c r="E27" s="12"/>
      <c r="F27" s="11"/>
      <c r="ZY27" s="1" t="s">
        <v>14</v>
      </c>
      <c r="ZZ27" s="2"/>
    </row>
    <row r="28" spans="1:702" x14ac:dyDescent="0.25">
      <c r="A28" s="29" t="s">
        <v>70</v>
      </c>
      <c r="B28" s="18" t="s">
        <v>73</v>
      </c>
      <c r="C28" s="10" t="s">
        <v>71</v>
      </c>
      <c r="D28" s="13">
        <v>23.94</v>
      </c>
      <c r="E28" s="16"/>
      <c r="F28" s="15">
        <f>ROUND(D28*E28,2)</f>
        <v>0</v>
      </c>
      <c r="ZY28" s="1" t="s">
        <v>9</v>
      </c>
      <c r="ZZ28" s="2" t="s">
        <v>72</v>
      </c>
    </row>
    <row r="29" spans="1:702" x14ac:dyDescent="0.25">
      <c r="A29" s="28" t="s">
        <v>74</v>
      </c>
      <c r="B29" s="19" t="s">
        <v>75</v>
      </c>
      <c r="C29" s="10"/>
      <c r="D29" s="12"/>
      <c r="E29" s="12"/>
      <c r="F29" s="11"/>
      <c r="ZY29" s="1" t="s">
        <v>14</v>
      </c>
      <c r="ZZ29" s="2"/>
    </row>
    <row r="30" spans="1:702" x14ac:dyDescent="0.25">
      <c r="A30" s="29" t="s">
        <v>76</v>
      </c>
      <c r="B30" s="18" t="s">
        <v>78</v>
      </c>
      <c r="C30" s="10" t="s">
        <v>32</v>
      </c>
      <c r="D30" s="13">
        <v>13</v>
      </c>
      <c r="E30" s="16"/>
      <c r="F30" s="15">
        <f>ROUND(D30*E30,2)</f>
        <v>0</v>
      </c>
      <c r="ZY30" s="1" t="s">
        <v>9</v>
      </c>
      <c r="ZZ30" s="2" t="s">
        <v>77</v>
      </c>
    </row>
    <row r="31" spans="1:702" ht="15.75" x14ac:dyDescent="0.25">
      <c r="A31" s="27" t="s">
        <v>79</v>
      </c>
      <c r="B31" s="9" t="s">
        <v>80</v>
      </c>
      <c r="C31" s="10"/>
      <c r="D31" s="12"/>
      <c r="E31" s="12"/>
      <c r="F31" s="11"/>
      <c r="ZY31" s="1" t="s">
        <v>4</v>
      </c>
      <c r="ZZ31" s="2"/>
    </row>
    <row r="32" spans="1:702" x14ac:dyDescent="0.25">
      <c r="A32" s="28" t="s">
        <v>81</v>
      </c>
      <c r="B32" s="19" t="s">
        <v>82</v>
      </c>
      <c r="C32" s="10"/>
      <c r="D32" s="12"/>
      <c r="E32" s="12"/>
      <c r="F32" s="11"/>
      <c r="ZY32" s="1" t="s">
        <v>14</v>
      </c>
      <c r="ZZ32" s="2"/>
    </row>
    <row r="33" spans="1:702" x14ac:dyDescent="0.25">
      <c r="A33" s="29" t="s">
        <v>83</v>
      </c>
      <c r="B33" s="18" t="s">
        <v>85</v>
      </c>
      <c r="C33" s="10" t="s">
        <v>71</v>
      </c>
      <c r="D33" s="13">
        <v>3.19</v>
      </c>
      <c r="E33" s="16"/>
      <c r="F33" s="15">
        <f>ROUND(D33*E33,2)</f>
        <v>0</v>
      </c>
      <c r="ZY33" s="1" t="s">
        <v>9</v>
      </c>
      <c r="ZZ33" s="2" t="s">
        <v>84</v>
      </c>
    </row>
    <row r="34" spans="1:702" x14ac:dyDescent="0.25">
      <c r="A34" s="28" t="s">
        <v>86</v>
      </c>
      <c r="B34" s="19" t="s">
        <v>87</v>
      </c>
      <c r="C34" s="10"/>
      <c r="D34" s="12"/>
      <c r="E34" s="12"/>
      <c r="F34" s="11"/>
      <c r="ZY34" s="1" t="s">
        <v>14</v>
      </c>
      <c r="ZZ34" s="2"/>
    </row>
    <row r="35" spans="1:702" x14ac:dyDescent="0.25">
      <c r="A35" s="29" t="s">
        <v>88</v>
      </c>
      <c r="B35" s="18" t="s">
        <v>90</v>
      </c>
      <c r="C35" s="10" t="s">
        <v>71</v>
      </c>
      <c r="D35" s="13">
        <v>0.4</v>
      </c>
      <c r="E35" s="16"/>
      <c r="F35" s="15">
        <f>ROUND(D35*E35,2)</f>
        <v>0</v>
      </c>
      <c r="ZY35" s="1" t="s">
        <v>9</v>
      </c>
      <c r="ZZ35" s="2" t="s">
        <v>89</v>
      </c>
    </row>
    <row r="36" spans="1:702" x14ac:dyDescent="0.25">
      <c r="A36" s="29" t="s">
        <v>91</v>
      </c>
      <c r="B36" s="18" t="s">
        <v>93</v>
      </c>
      <c r="C36" s="10" t="s">
        <v>71</v>
      </c>
      <c r="D36" s="13">
        <v>0.77</v>
      </c>
      <c r="E36" s="16"/>
      <c r="F36" s="15">
        <f>ROUND(D36*E36,2)</f>
        <v>0</v>
      </c>
      <c r="ZY36" s="1" t="s">
        <v>9</v>
      </c>
      <c r="ZZ36" s="2" t="s">
        <v>92</v>
      </c>
    </row>
    <row r="37" spans="1:702" x14ac:dyDescent="0.25">
      <c r="A37" s="29" t="s">
        <v>94</v>
      </c>
      <c r="B37" s="18" t="s">
        <v>96</v>
      </c>
      <c r="C37" s="10" t="s">
        <v>32</v>
      </c>
      <c r="D37" s="13">
        <v>10.16</v>
      </c>
      <c r="E37" s="16"/>
      <c r="F37" s="15">
        <f>ROUND(D37*E37,2)</f>
        <v>0</v>
      </c>
      <c r="ZY37" s="1" t="s">
        <v>9</v>
      </c>
      <c r="ZZ37" s="2" t="s">
        <v>95</v>
      </c>
    </row>
    <row r="38" spans="1:702" x14ac:dyDescent="0.25">
      <c r="A38" s="29" t="s">
        <v>97</v>
      </c>
      <c r="B38" s="18" t="s">
        <v>100</v>
      </c>
      <c r="C38" s="10" t="s">
        <v>98</v>
      </c>
      <c r="D38" s="13">
        <v>197.2</v>
      </c>
      <c r="E38" s="16"/>
      <c r="F38" s="15">
        <f>ROUND(D38*E38,2)</f>
        <v>0</v>
      </c>
      <c r="ZY38" s="1" t="s">
        <v>9</v>
      </c>
      <c r="ZZ38" s="2" t="s">
        <v>99</v>
      </c>
    </row>
    <row r="39" spans="1:702" x14ac:dyDescent="0.25">
      <c r="A39" s="29" t="s">
        <v>101</v>
      </c>
      <c r="B39" s="18" t="s">
        <v>103</v>
      </c>
      <c r="C39" s="10" t="s">
        <v>71</v>
      </c>
      <c r="D39" s="13">
        <v>2.16</v>
      </c>
      <c r="E39" s="16"/>
      <c r="F39" s="15">
        <f>ROUND(D39*E39,2)</f>
        <v>0</v>
      </c>
      <c r="ZY39" s="1" t="s">
        <v>9</v>
      </c>
      <c r="ZZ39" s="2" t="s">
        <v>102</v>
      </c>
    </row>
    <row r="40" spans="1:702" x14ac:dyDescent="0.25">
      <c r="A40" s="29" t="s">
        <v>104</v>
      </c>
      <c r="B40" s="18" t="s">
        <v>106</v>
      </c>
      <c r="C40" s="10" t="s">
        <v>71</v>
      </c>
      <c r="D40" s="13">
        <v>0.19</v>
      </c>
      <c r="E40" s="16"/>
      <c r="F40" s="15">
        <f>ROUND(D40*E40,2)</f>
        <v>0</v>
      </c>
      <c r="ZY40" s="1" t="s">
        <v>9</v>
      </c>
      <c r="ZZ40" s="2" t="s">
        <v>105</v>
      </c>
    </row>
    <row r="41" spans="1:702" x14ac:dyDescent="0.25">
      <c r="A41" s="28" t="s">
        <v>107</v>
      </c>
      <c r="B41" s="19" t="s">
        <v>108</v>
      </c>
      <c r="C41" s="10"/>
      <c r="D41" s="12"/>
      <c r="E41" s="12"/>
      <c r="F41" s="11"/>
      <c r="ZY41" s="1" t="s">
        <v>14</v>
      </c>
      <c r="ZZ41" s="2"/>
    </row>
    <row r="42" spans="1:702" x14ac:dyDescent="0.25">
      <c r="A42" s="29" t="s">
        <v>109</v>
      </c>
      <c r="B42" s="18" t="s">
        <v>111</v>
      </c>
      <c r="C42" s="10" t="s">
        <v>32</v>
      </c>
      <c r="D42" s="13">
        <v>1.2</v>
      </c>
      <c r="E42" s="16"/>
      <c r="F42" s="15">
        <f>ROUND(D42*E42,2)</f>
        <v>0</v>
      </c>
      <c r="ZY42" s="1" t="s">
        <v>9</v>
      </c>
      <c r="ZZ42" s="2" t="s">
        <v>110</v>
      </c>
    </row>
    <row r="43" spans="1:702" x14ac:dyDescent="0.25">
      <c r="A43" s="29" t="s">
        <v>112</v>
      </c>
      <c r="B43" s="18" t="s">
        <v>114</v>
      </c>
      <c r="C43" s="10" t="s">
        <v>98</v>
      </c>
      <c r="D43" s="13">
        <v>13.44</v>
      </c>
      <c r="E43" s="16"/>
      <c r="F43" s="15">
        <f>ROUND(D43*E43,2)</f>
        <v>0</v>
      </c>
      <c r="ZY43" s="1" t="s">
        <v>9</v>
      </c>
      <c r="ZZ43" s="2" t="s">
        <v>113</v>
      </c>
    </row>
    <row r="44" spans="1:702" x14ac:dyDescent="0.25">
      <c r="A44" s="29" t="s">
        <v>115</v>
      </c>
      <c r="B44" s="18" t="s">
        <v>117</v>
      </c>
      <c r="C44" s="10" t="s">
        <v>71</v>
      </c>
      <c r="D44" s="13">
        <v>0.11</v>
      </c>
      <c r="E44" s="16"/>
      <c r="F44" s="15">
        <f>ROUND(D44*E44,2)</f>
        <v>0</v>
      </c>
      <c r="ZY44" s="1" t="s">
        <v>9</v>
      </c>
      <c r="ZZ44" s="2" t="s">
        <v>116</v>
      </c>
    </row>
    <row r="45" spans="1:702" x14ac:dyDescent="0.25">
      <c r="A45" s="28" t="s">
        <v>118</v>
      </c>
      <c r="B45" s="19" t="s">
        <v>119</v>
      </c>
      <c r="C45" s="10"/>
      <c r="D45" s="12"/>
      <c r="E45" s="12"/>
      <c r="F45" s="11"/>
      <c r="ZY45" s="1" t="s">
        <v>14</v>
      </c>
      <c r="ZZ45" s="2"/>
    </row>
    <row r="46" spans="1:702" x14ac:dyDescent="0.25">
      <c r="A46" s="28" t="s">
        <v>121</v>
      </c>
      <c r="B46" s="20" t="s">
        <v>122</v>
      </c>
      <c r="C46" s="10"/>
      <c r="D46" s="12"/>
      <c r="E46" s="12"/>
      <c r="F46" s="11"/>
      <c r="ZY46" s="1" t="s">
        <v>120</v>
      </c>
      <c r="ZZ46" s="2"/>
    </row>
    <row r="47" spans="1:702" x14ac:dyDescent="0.25">
      <c r="A47" s="29" t="s">
        <v>123</v>
      </c>
      <c r="B47" s="18" t="s">
        <v>125</v>
      </c>
      <c r="C47" s="10" t="s">
        <v>32</v>
      </c>
      <c r="D47" s="13">
        <v>161.62</v>
      </c>
      <c r="E47" s="16"/>
      <c r="F47" s="15">
        <f>ROUND(D47*E47,2)</f>
        <v>0</v>
      </c>
      <c r="ZY47" s="1" t="s">
        <v>9</v>
      </c>
      <c r="ZZ47" s="2" t="s">
        <v>124</v>
      </c>
    </row>
    <row r="48" spans="1:702" x14ac:dyDescent="0.25">
      <c r="A48" s="29" t="s">
        <v>126</v>
      </c>
      <c r="B48" s="18" t="s">
        <v>128</v>
      </c>
      <c r="C48" s="10" t="s">
        <v>98</v>
      </c>
      <c r="D48" s="13">
        <v>265.64999999999998</v>
      </c>
      <c r="E48" s="16"/>
      <c r="F48" s="15">
        <f>ROUND(D48*E48,2)</f>
        <v>0</v>
      </c>
      <c r="ZY48" s="1" t="s">
        <v>9</v>
      </c>
      <c r="ZZ48" s="2" t="s">
        <v>127</v>
      </c>
    </row>
    <row r="49" spans="1:702" x14ac:dyDescent="0.25">
      <c r="A49" s="29" t="s">
        <v>129</v>
      </c>
      <c r="B49" s="18" t="s">
        <v>131</v>
      </c>
      <c r="C49" s="10" t="s">
        <v>98</v>
      </c>
      <c r="D49" s="13">
        <v>411.32</v>
      </c>
      <c r="E49" s="16"/>
      <c r="F49" s="15">
        <f>ROUND(D49*E49,2)</f>
        <v>0</v>
      </c>
      <c r="ZY49" s="1" t="s">
        <v>9</v>
      </c>
      <c r="ZZ49" s="2" t="s">
        <v>130</v>
      </c>
    </row>
    <row r="50" spans="1:702" x14ac:dyDescent="0.25">
      <c r="A50" s="29" t="s">
        <v>132</v>
      </c>
      <c r="B50" s="18" t="s">
        <v>134</v>
      </c>
      <c r="C50" s="10" t="s">
        <v>71</v>
      </c>
      <c r="D50" s="14">
        <v>12.93</v>
      </c>
      <c r="E50" s="16"/>
      <c r="F50" s="15">
        <f>ROUND(D50*E50,2)</f>
        <v>0</v>
      </c>
      <c r="ZY50" s="1" t="s">
        <v>9</v>
      </c>
      <c r="ZZ50" s="2" t="s">
        <v>133</v>
      </c>
    </row>
    <row r="51" spans="1:702" x14ac:dyDescent="0.25">
      <c r="A51" s="28" t="s">
        <v>135</v>
      </c>
      <c r="B51" s="20" t="s">
        <v>136</v>
      </c>
      <c r="C51" s="10"/>
      <c r="D51" s="12"/>
      <c r="E51" s="12"/>
      <c r="F51" s="11"/>
      <c r="ZY51" s="1" t="s">
        <v>120</v>
      </c>
      <c r="ZZ51" s="2"/>
    </row>
    <row r="52" spans="1:702" x14ac:dyDescent="0.25">
      <c r="A52" s="29" t="s">
        <v>137</v>
      </c>
      <c r="B52" s="18" t="s">
        <v>140</v>
      </c>
      <c r="C52" s="10" t="s">
        <v>138</v>
      </c>
      <c r="D52" s="13">
        <v>1</v>
      </c>
      <c r="E52" s="16"/>
      <c r="F52" s="15">
        <f>ROUND(D52*E52,2)</f>
        <v>0</v>
      </c>
      <c r="ZY52" s="1" t="s">
        <v>9</v>
      </c>
      <c r="ZZ52" s="2" t="s">
        <v>139</v>
      </c>
    </row>
    <row r="53" spans="1:702" x14ac:dyDescent="0.25">
      <c r="A53" s="30"/>
      <c r="B53" s="18" t="s">
        <v>141</v>
      </c>
      <c r="C53" s="10"/>
      <c r="D53" s="12"/>
      <c r="E53" s="12"/>
      <c r="F53" s="11"/>
    </row>
    <row r="54" spans="1:702" x14ac:dyDescent="0.25">
      <c r="A54" s="29" t="s">
        <v>142</v>
      </c>
      <c r="B54" s="18" t="s">
        <v>144</v>
      </c>
      <c r="C54" s="10" t="s">
        <v>71</v>
      </c>
      <c r="D54" s="14">
        <v>0.155</v>
      </c>
      <c r="E54" s="16"/>
      <c r="F54" s="15">
        <f>ROUND(D54*E54,2)</f>
        <v>0</v>
      </c>
      <c r="ZY54" s="1" t="s">
        <v>9</v>
      </c>
      <c r="ZZ54" s="2" t="s">
        <v>143</v>
      </c>
    </row>
    <row r="55" spans="1:702" x14ac:dyDescent="0.25">
      <c r="A55" s="28" t="s">
        <v>145</v>
      </c>
      <c r="B55" s="20" t="s">
        <v>146</v>
      </c>
      <c r="C55" s="10"/>
      <c r="D55" s="12"/>
      <c r="E55" s="12"/>
      <c r="F55" s="11"/>
      <c r="ZY55" s="1" t="s">
        <v>120</v>
      </c>
      <c r="ZZ55" s="2"/>
    </row>
    <row r="56" spans="1:702" x14ac:dyDescent="0.25">
      <c r="A56" s="29" t="s">
        <v>147</v>
      </c>
      <c r="B56" s="18" t="s">
        <v>149</v>
      </c>
      <c r="C56" s="10" t="s">
        <v>32</v>
      </c>
      <c r="D56" s="13">
        <v>3.44</v>
      </c>
      <c r="E56" s="16"/>
      <c r="F56" s="15">
        <f>ROUND(D56*E56,2)</f>
        <v>0</v>
      </c>
      <c r="ZY56" s="1" t="s">
        <v>9</v>
      </c>
      <c r="ZZ56" s="2" t="s">
        <v>148</v>
      </c>
    </row>
    <row r="57" spans="1:702" x14ac:dyDescent="0.25">
      <c r="A57" s="29" t="s">
        <v>150</v>
      </c>
      <c r="B57" s="18" t="s">
        <v>152</v>
      </c>
      <c r="C57" s="10" t="s">
        <v>98</v>
      </c>
      <c r="D57" s="13">
        <v>62.8</v>
      </c>
      <c r="E57" s="16"/>
      <c r="F57" s="15">
        <f>ROUND(D57*E57,2)</f>
        <v>0</v>
      </c>
      <c r="ZY57" s="1" t="s">
        <v>9</v>
      </c>
      <c r="ZZ57" s="2" t="s">
        <v>151</v>
      </c>
    </row>
    <row r="58" spans="1:702" x14ac:dyDescent="0.25">
      <c r="A58" s="29" t="s">
        <v>153</v>
      </c>
      <c r="B58" s="18" t="s">
        <v>155</v>
      </c>
      <c r="C58" s="10" t="s">
        <v>71</v>
      </c>
      <c r="D58" s="14">
        <v>0.314</v>
      </c>
      <c r="E58" s="16"/>
      <c r="F58" s="15">
        <f>ROUND(D58*E58,2)</f>
        <v>0</v>
      </c>
      <c r="ZY58" s="1" t="s">
        <v>9</v>
      </c>
      <c r="ZZ58" s="2" t="s">
        <v>154</v>
      </c>
    </row>
    <row r="59" spans="1:702" x14ac:dyDescent="0.25">
      <c r="A59" s="28" t="s">
        <v>156</v>
      </c>
      <c r="B59" s="19" t="s">
        <v>157</v>
      </c>
      <c r="C59" s="10"/>
      <c r="D59" s="12"/>
      <c r="E59" s="12"/>
      <c r="F59" s="11"/>
      <c r="ZY59" s="1" t="s">
        <v>14</v>
      </c>
      <c r="ZZ59" s="2"/>
    </row>
    <row r="60" spans="1:702" x14ac:dyDescent="0.25">
      <c r="A60" s="29" t="s">
        <v>158</v>
      </c>
      <c r="B60" s="18" t="s">
        <v>160</v>
      </c>
      <c r="C60" s="10" t="s">
        <v>32</v>
      </c>
      <c r="D60" s="13">
        <v>27.99</v>
      </c>
      <c r="E60" s="16"/>
      <c r="F60" s="15">
        <f>ROUND(D60*E60,2)</f>
        <v>0</v>
      </c>
      <c r="ZY60" s="1" t="s">
        <v>9</v>
      </c>
      <c r="ZZ60" s="2" t="s">
        <v>159</v>
      </c>
    </row>
    <row r="61" spans="1:702" x14ac:dyDescent="0.25">
      <c r="A61" s="29" t="s">
        <v>161</v>
      </c>
      <c r="B61" s="18" t="s">
        <v>163</v>
      </c>
      <c r="C61" s="10" t="s">
        <v>98</v>
      </c>
      <c r="D61" s="13">
        <v>335.85</v>
      </c>
      <c r="E61" s="16"/>
      <c r="F61" s="15">
        <f>ROUND(D61*E61,2)</f>
        <v>0</v>
      </c>
      <c r="ZY61" s="1" t="s">
        <v>9</v>
      </c>
      <c r="ZZ61" s="2" t="s">
        <v>162</v>
      </c>
    </row>
    <row r="62" spans="1:702" x14ac:dyDescent="0.25">
      <c r="A62" s="29" t="s">
        <v>164</v>
      </c>
      <c r="B62" s="18" t="s">
        <v>166</v>
      </c>
      <c r="C62" s="10" t="s">
        <v>98</v>
      </c>
      <c r="D62" s="13">
        <v>125</v>
      </c>
      <c r="E62" s="16"/>
      <c r="F62" s="15">
        <f>ROUND(D62*E62,2)</f>
        <v>0</v>
      </c>
      <c r="ZY62" s="1" t="s">
        <v>9</v>
      </c>
      <c r="ZZ62" s="2" t="s">
        <v>165</v>
      </c>
    </row>
    <row r="63" spans="1:702" x14ac:dyDescent="0.25">
      <c r="A63" s="29" t="s">
        <v>167</v>
      </c>
      <c r="B63" s="18" t="s">
        <v>169</v>
      </c>
      <c r="C63" s="10" t="s">
        <v>32</v>
      </c>
      <c r="D63" s="13">
        <v>27.99</v>
      </c>
      <c r="E63" s="16"/>
      <c r="F63" s="15">
        <f>ROUND(D63*E63,2)</f>
        <v>0</v>
      </c>
      <c r="ZY63" s="1" t="s">
        <v>9</v>
      </c>
      <c r="ZZ63" s="2" t="s">
        <v>168</v>
      </c>
    </row>
    <row r="64" spans="1:702" x14ac:dyDescent="0.25">
      <c r="A64" s="28" t="s">
        <v>170</v>
      </c>
      <c r="B64" s="19" t="s">
        <v>171</v>
      </c>
      <c r="C64" s="10"/>
      <c r="D64" s="12"/>
      <c r="E64" s="12"/>
      <c r="F64" s="11"/>
      <c r="ZY64" s="1" t="s">
        <v>14</v>
      </c>
      <c r="ZZ64" s="2"/>
    </row>
    <row r="65" spans="1:702" x14ac:dyDescent="0.25">
      <c r="A65" s="29" t="s">
        <v>172</v>
      </c>
      <c r="B65" s="18" t="s">
        <v>174</v>
      </c>
      <c r="C65" s="10" t="s">
        <v>32</v>
      </c>
      <c r="D65" s="13">
        <v>10.88</v>
      </c>
      <c r="E65" s="16"/>
      <c r="F65" s="15">
        <f>ROUND(D65*E65,2)</f>
        <v>0</v>
      </c>
      <c r="ZY65" s="1" t="s">
        <v>9</v>
      </c>
      <c r="ZZ65" s="2" t="s">
        <v>173</v>
      </c>
    </row>
    <row r="66" spans="1:702" x14ac:dyDescent="0.25">
      <c r="A66" s="30"/>
      <c r="B66" s="18" t="s">
        <v>175</v>
      </c>
      <c r="C66" s="10"/>
      <c r="D66" s="12"/>
      <c r="E66" s="12"/>
      <c r="F66" s="11"/>
    </row>
    <row r="67" spans="1:702" x14ac:dyDescent="0.25">
      <c r="A67" s="29" t="s">
        <v>176</v>
      </c>
      <c r="B67" s="18" t="s">
        <v>178</v>
      </c>
      <c r="C67" s="10" t="s">
        <v>32</v>
      </c>
      <c r="D67" s="13">
        <v>15.04</v>
      </c>
      <c r="E67" s="16"/>
      <c r="F67" s="15">
        <f>ROUND(D67*E67,2)</f>
        <v>0</v>
      </c>
      <c r="ZY67" s="1" t="s">
        <v>9</v>
      </c>
      <c r="ZZ67" s="2" t="s">
        <v>177</v>
      </c>
    </row>
    <row r="68" spans="1:702" x14ac:dyDescent="0.25">
      <c r="A68" s="29" t="s">
        <v>179</v>
      </c>
      <c r="B68" s="18" t="s">
        <v>181</v>
      </c>
      <c r="C68" s="10" t="s">
        <v>98</v>
      </c>
      <c r="D68" s="13">
        <v>165.43</v>
      </c>
      <c r="E68" s="16"/>
      <c r="F68" s="15">
        <f>ROUND(D68*E68,2)</f>
        <v>0</v>
      </c>
      <c r="ZY68" s="1" t="s">
        <v>9</v>
      </c>
      <c r="ZZ68" s="2" t="s">
        <v>180</v>
      </c>
    </row>
    <row r="69" spans="1:702" x14ac:dyDescent="0.25">
      <c r="A69" s="29" t="s">
        <v>182</v>
      </c>
      <c r="B69" s="18" t="s">
        <v>184</v>
      </c>
      <c r="C69" s="10" t="s">
        <v>32</v>
      </c>
      <c r="D69" s="13">
        <v>15.04</v>
      </c>
      <c r="E69" s="16"/>
      <c r="F69" s="15">
        <f>ROUND(D69*E69,2)</f>
        <v>0</v>
      </c>
      <c r="ZY69" s="1" t="s">
        <v>9</v>
      </c>
      <c r="ZZ69" s="2" t="s">
        <v>183</v>
      </c>
    </row>
    <row r="70" spans="1:702" x14ac:dyDescent="0.25">
      <c r="A70" s="28" t="s">
        <v>185</v>
      </c>
      <c r="B70" s="19" t="s">
        <v>186</v>
      </c>
      <c r="C70" s="10"/>
      <c r="D70" s="12"/>
      <c r="E70" s="12"/>
      <c r="F70" s="11"/>
      <c r="ZY70" s="1" t="s">
        <v>14</v>
      </c>
      <c r="ZZ70" s="2"/>
    </row>
    <row r="71" spans="1:702" x14ac:dyDescent="0.25">
      <c r="A71" s="29" t="s">
        <v>187</v>
      </c>
      <c r="B71" s="18" t="s">
        <v>189</v>
      </c>
      <c r="C71" s="10" t="s">
        <v>32</v>
      </c>
      <c r="D71" s="13">
        <v>19.09</v>
      </c>
      <c r="E71" s="16"/>
      <c r="F71" s="15">
        <f>ROUND(D71*E71,2)</f>
        <v>0</v>
      </c>
      <c r="ZY71" s="1" t="s">
        <v>9</v>
      </c>
      <c r="ZZ71" s="2" t="s">
        <v>188</v>
      </c>
    </row>
    <row r="72" spans="1:702" ht="15.75" x14ac:dyDescent="0.25">
      <c r="A72" s="27" t="s">
        <v>190</v>
      </c>
      <c r="B72" s="9" t="s">
        <v>191</v>
      </c>
      <c r="C72" s="10"/>
      <c r="D72" s="12"/>
      <c r="E72" s="12"/>
      <c r="F72" s="11"/>
      <c r="ZY72" s="1" t="s">
        <v>4</v>
      </c>
      <c r="ZZ72" s="2"/>
    </row>
    <row r="73" spans="1:702" x14ac:dyDescent="0.25">
      <c r="A73" s="28" t="s">
        <v>192</v>
      </c>
      <c r="B73" s="19" t="s">
        <v>193</v>
      </c>
      <c r="C73" s="10"/>
      <c r="D73" s="12"/>
      <c r="E73" s="12"/>
      <c r="F73" s="11"/>
      <c r="ZY73" s="1" t="s">
        <v>14</v>
      </c>
      <c r="ZZ73" s="2"/>
    </row>
    <row r="74" spans="1:702" x14ac:dyDescent="0.25">
      <c r="A74" s="29" t="s">
        <v>194</v>
      </c>
      <c r="B74" s="18" t="s">
        <v>196</v>
      </c>
      <c r="C74" s="10" t="s">
        <v>8</v>
      </c>
      <c r="D74" s="13">
        <v>2</v>
      </c>
      <c r="E74" s="16"/>
      <c r="F74" s="15">
        <f>ROUND(D74*E74,2)</f>
        <v>0</v>
      </c>
      <c r="ZY74" s="1" t="s">
        <v>9</v>
      </c>
      <c r="ZZ74" s="2" t="s">
        <v>195</v>
      </c>
    </row>
    <row r="75" spans="1:702" x14ac:dyDescent="0.25">
      <c r="A75" s="28" t="s">
        <v>197</v>
      </c>
      <c r="B75" s="19" t="s">
        <v>198</v>
      </c>
      <c r="C75" s="10"/>
      <c r="D75" s="12"/>
      <c r="E75" s="12"/>
      <c r="F75" s="11"/>
      <c r="ZY75" s="1" t="s">
        <v>14</v>
      </c>
      <c r="ZZ75" s="2"/>
    </row>
    <row r="76" spans="1:702" x14ac:dyDescent="0.25">
      <c r="A76" s="29" t="s">
        <v>199</v>
      </c>
      <c r="B76" s="18" t="s">
        <v>201</v>
      </c>
      <c r="C76" s="10" t="s">
        <v>28</v>
      </c>
      <c r="D76" s="13">
        <v>1</v>
      </c>
      <c r="E76" s="16"/>
      <c r="F76" s="15">
        <f>ROUND(D76*E76,2)</f>
        <v>0</v>
      </c>
      <c r="ZY76" s="1" t="s">
        <v>9</v>
      </c>
      <c r="ZZ76" s="2" t="s">
        <v>200</v>
      </c>
    </row>
    <row r="77" spans="1:702" x14ac:dyDescent="0.25">
      <c r="A77" s="30"/>
      <c r="B77" s="18" t="s">
        <v>202</v>
      </c>
      <c r="C77" s="10"/>
      <c r="D77" s="12"/>
      <c r="E77" s="12"/>
      <c r="F77" s="11"/>
    </row>
    <row r="78" spans="1:702" x14ac:dyDescent="0.25">
      <c r="A78" s="29" t="s">
        <v>203</v>
      </c>
      <c r="B78" s="18" t="s">
        <v>205</v>
      </c>
      <c r="C78" s="10" t="s">
        <v>28</v>
      </c>
      <c r="D78" s="13">
        <v>1</v>
      </c>
      <c r="E78" s="16"/>
      <c r="F78" s="15">
        <f>ROUND(D78*E78,2)</f>
        <v>0</v>
      </c>
      <c r="ZY78" s="1" t="s">
        <v>9</v>
      </c>
      <c r="ZZ78" s="2" t="s">
        <v>204</v>
      </c>
    </row>
    <row r="79" spans="1:702" x14ac:dyDescent="0.25">
      <c r="A79" s="30"/>
      <c r="B79" s="18" t="s">
        <v>202</v>
      </c>
      <c r="C79" s="10"/>
      <c r="D79" s="12"/>
      <c r="E79" s="12"/>
      <c r="F79" s="11"/>
    </row>
    <row r="80" spans="1:702" x14ac:dyDescent="0.25">
      <c r="A80" s="28" t="s">
        <v>206</v>
      </c>
      <c r="B80" s="19" t="s">
        <v>207</v>
      </c>
      <c r="C80" s="10"/>
      <c r="D80" s="12"/>
      <c r="E80" s="12"/>
      <c r="F80" s="11"/>
      <c r="ZY80" s="1" t="s">
        <v>14</v>
      </c>
      <c r="ZZ80" s="2"/>
    </row>
    <row r="81" spans="1:702" ht="25.5" x14ac:dyDescent="0.25">
      <c r="A81" s="29" t="s">
        <v>208</v>
      </c>
      <c r="B81" s="18" t="s">
        <v>210</v>
      </c>
      <c r="C81" s="10" t="s">
        <v>32</v>
      </c>
      <c r="D81" s="13">
        <v>4.95</v>
      </c>
      <c r="E81" s="16"/>
      <c r="F81" s="15">
        <f>ROUND(D81*E81,2)</f>
        <v>0</v>
      </c>
      <c r="ZY81" s="1" t="s">
        <v>9</v>
      </c>
      <c r="ZZ81" s="2" t="s">
        <v>209</v>
      </c>
    </row>
    <row r="82" spans="1:702" x14ac:dyDescent="0.25">
      <c r="A82" s="30"/>
      <c r="B82" s="18" t="s">
        <v>211</v>
      </c>
      <c r="C82" s="10"/>
      <c r="D82" s="12"/>
      <c r="E82" s="12"/>
      <c r="F82" s="11"/>
    </row>
    <row r="83" spans="1:702" x14ac:dyDescent="0.25">
      <c r="A83" s="31"/>
      <c r="B83" s="21"/>
      <c r="C83" s="22"/>
      <c r="D83" s="23"/>
      <c r="E83" s="23"/>
      <c r="F83" s="24"/>
    </row>
    <row r="85" spans="1:702" x14ac:dyDescent="0.25">
      <c r="B85" s="32" t="s">
        <v>213</v>
      </c>
      <c r="F85" s="35">
        <f>SUBTOTAL(109,F2:F83)</f>
        <v>0</v>
      </c>
      <c r="ZY85" s="1" t="s">
        <v>212</v>
      </c>
    </row>
    <row r="86" spans="1:702" x14ac:dyDescent="0.25">
      <c r="A86" s="33" t="s">
        <v>215</v>
      </c>
      <c r="B86" s="34" t="str">
        <f>CONCATENATE("TVA (",A86,"%)")</f>
        <v>TVA (20%)</v>
      </c>
      <c r="F86" s="35">
        <f>(F85*A86)/100</f>
        <v>0</v>
      </c>
      <c r="ZY86" s="1" t="s">
        <v>214</v>
      </c>
    </row>
    <row r="87" spans="1:702" x14ac:dyDescent="0.25">
      <c r="B87" s="32" t="s">
        <v>217</v>
      </c>
      <c r="F87" s="35">
        <f>F85+F86</f>
        <v>0</v>
      </c>
      <c r="ZY87" s="1" t="s">
        <v>216</v>
      </c>
    </row>
  </sheetData>
  <sheetProtection algorithmName="SHA-512" hashValue="gJIqRB0VlaSoj/y3t8++/GgUoEwYrJtUwCXMrffmpSyuxz5OSAoEUHYwpbkde6yuaTd6WqgyQw5a/x29Fgnn9g==" saltValue="aol0PPsv3Au4xZalJZDJVg==" spinCount="100000" sheet="1" objects="1" scenarios="1" formatCells="0" formatColumns="0" formatRows="0"/>
  <pageMargins left="0.39370078740157477" right="0.31496062992125989" top="0.39370078740157477" bottom="0.39370078740157477" header="0.3" footer="0.3"/>
  <pageSetup paperSize="9" scale="97" fitToHeight="100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18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" x14ac:dyDescent="0.25"/>
  <cols>
    <col min="1" max="1" width="9.7109375" style="2" customWidth="1"/>
    <col min="2" max="2" width="51.28515625" style="2" customWidth="1"/>
    <col min="3" max="3" width="4.7109375" style="1" customWidth="1"/>
    <col min="4" max="5" width="10.7109375" style="1" customWidth="1"/>
    <col min="6" max="6" width="11.7109375" style="1" customWidth="1"/>
    <col min="7" max="16384" width="11.42578125" style="1"/>
  </cols>
  <sheetData>
    <row r="1" spans="1:702" ht="30" x14ac:dyDescent="0.25">
      <c r="A1" s="3"/>
      <c r="B1" s="4"/>
      <c r="C1" s="5" t="s">
        <v>0</v>
      </c>
      <c r="D1" s="6" t="s">
        <v>1</v>
      </c>
      <c r="E1" s="6" t="s">
        <v>2</v>
      </c>
      <c r="F1" s="7" t="s">
        <v>3</v>
      </c>
    </row>
    <row r="2" spans="1:702" x14ac:dyDescent="0.25">
      <c r="A2" s="8"/>
      <c r="B2" s="17"/>
      <c r="C2" s="10"/>
      <c r="D2" s="12"/>
      <c r="E2" s="12"/>
      <c r="F2" s="11"/>
    </row>
    <row r="3" spans="1:702" ht="15.75" x14ac:dyDescent="0.25">
      <c r="A3" s="27" t="s">
        <v>218</v>
      </c>
      <c r="B3" s="9" t="s">
        <v>67</v>
      </c>
      <c r="C3" s="10"/>
      <c r="D3" s="12"/>
      <c r="E3" s="12"/>
      <c r="F3" s="11"/>
      <c r="ZY3" s="1" t="s">
        <v>4</v>
      </c>
      <c r="ZZ3" s="2"/>
    </row>
    <row r="4" spans="1:702" x14ac:dyDescent="0.25">
      <c r="A4" s="28" t="s">
        <v>219</v>
      </c>
      <c r="B4" s="19" t="s">
        <v>69</v>
      </c>
      <c r="C4" s="10"/>
      <c r="D4" s="12"/>
      <c r="E4" s="12"/>
      <c r="F4" s="11"/>
      <c r="ZY4" s="1" t="s">
        <v>14</v>
      </c>
      <c r="ZZ4" s="2"/>
    </row>
    <row r="5" spans="1:702" x14ac:dyDescent="0.25">
      <c r="A5" s="29" t="s">
        <v>220</v>
      </c>
      <c r="B5" s="18" t="s">
        <v>73</v>
      </c>
      <c r="C5" s="10" t="s">
        <v>71</v>
      </c>
      <c r="D5" s="13">
        <v>1.1000000000000001</v>
      </c>
      <c r="E5" s="16"/>
      <c r="F5" s="15">
        <f>ROUND(D5*E5,2)</f>
        <v>0</v>
      </c>
      <c r="ZY5" s="1" t="s">
        <v>9</v>
      </c>
      <c r="ZZ5" s="2" t="s">
        <v>72</v>
      </c>
    </row>
    <row r="6" spans="1:702" ht="15.75" x14ac:dyDescent="0.25">
      <c r="A6" s="27" t="s">
        <v>221</v>
      </c>
      <c r="B6" s="9" t="s">
        <v>80</v>
      </c>
      <c r="C6" s="10"/>
      <c r="D6" s="12"/>
      <c r="E6" s="12"/>
      <c r="F6" s="11"/>
      <c r="ZY6" s="1" t="s">
        <v>4</v>
      </c>
      <c r="ZZ6" s="2"/>
    </row>
    <row r="7" spans="1:702" x14ac:dyDescent="0.25">
      <c r="A7" s="28" t="s">
        <v>222</v>
      </c>
      <c r="B7" s="19" t="s">
        <v>82</v>
      </c>
      <c r="C7" s="10"/>
      <c r="D7" s="12"/>
      <c r="E7" s="12"/>
      <c r="F7" s="11"/>
      <c r="ZY7" s="1" t="s">
        <v>14</v>
      </c>
      <c r="ZZ7" s="2"/>
    </row>
    <row r="8" spans="1:702" x14ac:dyDescent="0.25">
      <c r="A8" s="29" t="s">
        <v>223</v>
      </c>
      <c r="B8" s="18" t="s">
        <v>85</v>
      </c>
      <c r="C8" s="10" t="s">
        <v>71</v>
      </c>
      <c r="D8" s="13">
        <v>0.88</v>
      </c>
      <c r="E8" s="16"/>
      <c r="F8" s="15">
        <f>ROUND(D8*E8,2)</f>
        <v>0</v>
      </c>
      <c r="ZY8" s="1" t="s">
        <v>9</v>
      </c>
      <c r="ZZ8" s="2" t="s">
        <v>84</v>
      </c>
    </row>
    <row r="9" spans="1:702" x14ac:dyDescent="0.25">
      <c r="A9" s="28" t="s">
        <v>215</v>
      </c>
      <c r="B9" s="19" t="s">
        <v>108</v>
      </c>
      <c r="C9" s="10"/>
      <c r="D9" s="12"/>
      <c r="E9" s="12"/>
      <c r="F9" s="11"/>
      <c r="ZY9" s="1" t="s">
        <v>14</v>
      </c>
      <c r="ZZ9" s="2"/>
    </row>
    <row r="10" spans="1:702" x14ac:dyDescent="0.25">
      <c r="A10" s="29" t="s">
        <v>224</v>
      </c>
      <c r="B10" s="18" t="s">
        <v>93</v>
      </c>
      <c r="C10" s="10" t="s">
        <v>71</v>
      </c>
      <c r="D10" s="13">
        <v>0.88</v>
      </c>
      <c r="E10" s="16"/>
      <c r="F10" s="15">
        <f>ROUND(D10*E10,2)</f>
        <v>0</v>
      </c>
      <c r="ZY10" s="1" t="s">
        <v>9</v>
      </c>
      <c r="ZZ10" s="2" t="s">
        <v>225</v>
      </c>
    </row>
    <row r="11" spans="1:702" x14ac:dyDescent="0.25">
      <c r="A11" s="29" t="s">
        <v>226</v>
      </c>
      <c r="B11" s="18" t="s">
        <v>111</v>
      </c>
      <c r="C11" s="10" t="s">
        <v>32</v>
      </c>
      <c r="D11" s="13">
        <v>4.41</v>
      </c>
      <c r="E11" s="16"/>
      <c r="F11" s="15">
        <f>ROUND(D11*E11,2)</f>
        <v>0</v>
      </c>
      <c r="ZY11" s="1" t="s">
        <v>9</v>
      </c>
      <c r="ZZ11" s="2" t="s">
        <v>110</v>
      </c>
    </row>
    <row r="12" spans="1:702" x14ac:dyDescent="0.25">
      <c r="A12" s="29" t="s">
        <v>227</v>
      </c>
      <c r="B12" s="18" t="s">
        <v>114</v>
      </c>
      <c r="C12" s="10" t="s">
        <v>98</v>
      </c>
      <c r="D12" s="13">
        <v>52.8</v>
      </c>
      <c r="E12" s="16"/>
      <c r="F12" s="15">
        <f>ROUND(D12*E12,2)</f>
        <v>0</v>
      </c>
      <c r="ZY12" s="1" t="s">
        <v>9</v>
      </c>
      <c r="ZZ12" s="2" t="s">
        <v>113</v>
      </c>
    </row>
    <row r="13" spans="1:702" x14ac:dyDescent="0.25">
      <c r="A13" s="29" t="s">
        <v>228</v>
      </c>
      <c r="B13" s="18" t="s">
        <v>117</v>
      </c>
      <c r="C13" s="10" t="s">
        <v>71</v>
      </c>
      <c r="D13" s="13">
        <v>0.44</v>
      </c>
      <c r="E13" s="16"/>
      <c r="F13" s="15">
        <f>ROUND(D13*E13,2)</f>
        <v>0</v>
      </c>
      <c r="ZY13" s="1" t="s">
        <v>9</v>
      </c>
      <c r="ZZ13" s="2" t="s">
        <v>116</v>
      </c>
    </row>
    <row r="14" spans="1:702" x14ac:dyDescent="0.25">
      <c r="A14" s="31"/>
      <c r="B14" s="21"/>
      <c r="C14" s="22"/>
      <c r="D14" s="23"/>
      <c r="E14" s="23"/>
      <c r="F14" s="24"/>
    </row>
    <row r="16" spans="1:702" x14ac:dyDescent="0.25">
      <c r="B16" s="32" t="s">
        <v>213</v>
      </c>
      <c r="F16" s="35">
        <f>SUBTOTAL(109,F2:F14)</f>
        <v>0</v>
      </c>
      <c r="ZY16" s="1" t="s">
        <v>212</v>
      </c>
    </row>
    <row r="17" spans="1:701" x14ac:dyDescent="0.25">
      <c r="A17" s="33" t="s">
        <v>215</v>
      </c>
      <c r="B17" s="34" t="str">
        <f>CONCATENATE("TVA (",A17,"%)")</f>
        <v>TVA (20%)</v>
      </c>
      <c r="F17" s="35">
        <f>(F16*A17)/100</f>
        <v>0</v>
      </c>
      <c r="ZY17" s="1" t="s">
        <v>214</v>
      </c>
    </row>
    <row r="18" spans="1:701" x14ac:dyDescent="0.25">
      <c r="B18" s="32" t="s">
        <v>217</v>
      </c>
      <c r="F18" s="35">
        <f>F16+F17</f>
        <v>0</v>
      </c>
      <c r="ZY18" s="1" t="s">
        <v>216</v>
      </c>
    </row>
  </sheetData>
  <sheetProtection algorithmName="SHA-512" hashValue="/rrsj0HHkBz1UYunTAVYHLaHkQLuGcpMIllD0H3VMNWLoHHSM0AQnHHy4KGKemu6QvMvuVQZRv643foB0n5jzg==" saltValue="OLVaqwprks9zZsXLezDWmQ==" spinCount="100000" sheet="1" objects="1" scenarios="1" formatCells="0" formatColumns="0" formatRows="0"/>
  <pageMargins left="0.39370078740157477" right="0.31496062992125989" top="0.39370078740157477" bottom="0.39370078740157477" header="0.3" footer="0.3"/>
  <pageSetup paperSize="9" scale="97" fitToHeight="100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Lot N°01 Page de garde</vt:lpstr>
      <vt:lpstr>Lot N°01 DEMOLITION - GROS OEU</vt:lpstr>
      <vt:lpstr>Lot N°01 Prestations Supplémen</vt:lpstr>
      <vt:lpstr>Feuil1</vt:lpstr>
      <vt:lpstr>'Lot N°01 DEMOLITION - GROS OEU'!Impression_des_titres</vt:lpstr>
      <vt:lpstr>'Lot N°01 Prestations Supplémen'!Impression_des_titres</vt:lpstr>
      <vt:lpstr>'Lot N°01 DEMOLITION - GROS OEU'!Zone_d_impression</vt:lpstr>
      <vt:lpstr>'Lot N°01 Prestations Supplémen'!Zone_d_impression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2017-12-21T15:05:22Z</dcterms:created>
  <dcterms:modified xsi:type="dcterms:W3CDTF">2017-12-21T15:06:09Z</dcterms:modified>
</cp:coreProperties>
</file>